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2file\志免町\上下水道課\共通\☆ファイリング（見直し中 by日高）\経営【経営戦略など】\02.経営比較分析\R3\下水道\"/>
    </mc:Choice>
  </mc:AlternateContent>
  <xr:revisionPtr revIDLastSave="0" documentId="13_ncr:1_{6E68AA50-2EC8-48A3-9BA5-46851F089D65}" xr6:coauthVersionLast="36" xr6:coauthVersionMax="36" xr10:uidLastSave="{00000000-0000-0000-0000-000000000000}"/>
  <workbookProtection workbookAlgorithmName="SHA-512" workbookHashValue="POqXmXkCqwMvdVJUpanJJFsK7SMbUwCUWH7F+3YIZf91VH/7WjHG/JbKfmc4ngA/fZi/RU0qn9CGxKNYTCjHLA==" workbookSaltValue="gXn9cJhUs9F11DSdzw7Yt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5" i="4"/>
  <c r="E85" i="4"/>
  <c r="BB10" i="4"/>
  <c r="AT10" i="4"/>
  <c r="AD10" i="4"/>
  <c r="BB8" i="4"/>
  <c r="AT8" i="4"/>
  <c r="AL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<sst xmlns="http://schemas.openxmlformats.org/spreadsheetml/2006/main" count="236" uniqueCount="118">
  <si>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</si>
  <si>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</si>
  <si>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</si>
  <si>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</si>
  <si>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</si>
  <si>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</si>
  <si>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</si>
  <si>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</si>
  <si>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</si>
  <si>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</si>
  <si>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</si>
  <si>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</si>
  <si>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</si>
  <si>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</si>
  <si>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</si>
  <si>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</si>
  <si>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</si>
  <si>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</si>
  <si>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</si>
  <si>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</si>
  <si>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</si>
  <si>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</si>
  <si>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</si>
  <si>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</si>
  <si>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</si>
  <si>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</si>
  <si>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</si>
  <si>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</si>
  <si>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</si>
  <si>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</si>
  <si>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</si>
  <si>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</si>
  <si>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</si>
  <si>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</si>
  <si>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</si>
  <si>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</si>
  <si>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</si>
  <si>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</si>
  <si>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</si>
  <si>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</si>
  <si>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</si>
  <si>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</si>
  <si>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</si>
  <si>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</si>
  <si>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</si>
  <si>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</si>
  <si>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</si>
  <si>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</si>
  <si>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</si>
  <si>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</si>
  <si>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</si>
  <si>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</si>
  <si>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</si>
  <si>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</si>
  <si>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</si>
  <si>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</si>
  <si>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</si>
  <si>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</si>
  <si>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</si>
  <si>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</si>
  <si>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</si>
  <si>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</si>
  <si>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</si>
  <si>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</si>
  <si>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</si>
  <si>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</si>
  <si>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</si>
  <si>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</si>
  <si>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</si>
  <si>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</si>
  <si>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</si>
  <si>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</si>
  <si>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</si>
  <si>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</si>
  <si>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</si>
  <si>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</si>
  <si>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</si>
  <si>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</si>
  <si>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</si>
  <si>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</si>
  <si>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</si>
  <si>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</si>
  <si>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</si>
  <si>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</si>
  <si>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</si>
  <si>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</si>
  <si>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</si>
  <si>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</si>
  <si>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</si>
  <si>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</si>
  <si>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</si>
  <si>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</si>
  <si>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</si>
  <si>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</si>
  <si>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</si>
  <si>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</si>
  <si>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志免町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</si>
  <si>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</si>
  <si>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</si>
  <si>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</si>
  <si>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</si>
  <si>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</si>
  <si>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</si>
  <si>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</si>
  <si>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</si>
  <si>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</si>
  <si>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</si>
  <si>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</si>
  <si>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</si>
  <si>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</si>
  <si>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</si>
  <si>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</si>
  <si>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</si>
  <si>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</si>
  <si>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</si>
  <si>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①「経常収支比率」②「累積欠損金」③「流動比率」の数値から見ると現在のところ健全な経営状況と考えられる。
ただ、今後は使用料収益の大幅な増額は見込めず、管路施設の更新費用が逓増していくことが予測される。そのため、令和3年度に策定した経営戦略を基に、今後も経営の健全性維持及びさらなる効率化に努める。</t>
    <rPh sb="25" eb="27">
      <t>スウチ</t>
    </rPh>
    <rPh sb="29" eb="30">
      <t>ミ</t>
    </rPh>
    <rPh sb="32" eb="34">
      <t>ゲンザイ</t>
    </rPh>
    <rPh sb="86" eb="88">
      <t>テイゾウ</t>
    </rPh>
    <rPh sb="135" eb="136">
      <t>オヨ</t>
    </rPh>
    <rPh sb="145" eb="146">
      <t>ツト</t>
    </rPh>
    <phoneticPr fontId="4"/>
  </si>
  <si>
    <t>志免町の下水道管は、必要度に応じた更新に努めるとともに、工事費を毎年度平準化して整備を行っているため、著しい管路の老朽化や早急に検討すべき課題はみられない。
①有形固定資産減価償却率は、減価償却がどの程度進んでいるかを表す指標で、近年は増加傾向が続いており、類似団体平均値より高くなっているが、ストックマネジメント計画に基づき、適切な維持管理や更新に努める。
②管渠老朽化率は、法定耐用年数（50年）を超えた管渠延長の割合で、耐用年数を超えたものはない。
③管渠改善率は、当該年度に更新した管渠延長の割合で、更新した管渠はない。</t>
    <rPh sb="20" eb="21">
      <t>ツト</t>
    </rPh>
    <rPh sb="28" eb="31">
      <t>コウジヒ</t>
    </rPh>
    <rPh sb="32" eb="35">
      <t>マイネンド</t>
    </rPh>
    <rPh sb="124" eb="125">
      <t>ツヅ</t>
    </rPh>
    <rPh sb="176" eb="177">
      <t>ツト</t>
    </rPh>
    <phoneticPr fontId="4"/>
  </si>
  <si>
    <t>志免町の下水道事業経営においては、毎年純利益が発生しているため、健全な経営状況である。
①経常収支比率は、当期の経営活動による収入で費用を賄えているかの指標で、黒字であることを示す100％超えが続いており、健全な状態である。
②累積欠損金はない。
③流動比率は、短期的な支払い能力を表す指標で、年々上昇しており、類似団体と比較して極めて高い水準である。
④企業債残高対事業規模比率は、営業収益に対する企業債残高の割合で、前年（コロナ減免あり）からは減少し、減免のなかった一昨年と同程度の数値となっており、類似団体より良好な値が続いている。
⑤経費回収率は、経費を使用料収入でどの程度賄えているかを表す指標で、目標となる100％を下回っているが、流域維持管理負担金の還付を支出額と相殺すれば、100％を上回ることになるので、実質的には賄えていると考えられる。
⑥汚水処理原価は、有収水量1㎥当たりの汚水処理に要した費用で、前年（コロナ減免あり）からは上昇し、減免のなかった一昨年と同程度の数値で、類似団体と比較して上回り続けている。
⑧水洗化率は、処理区域人口のうち、実際に水洗便所を設置して汚水処理をしている人口の割合を表した指標で、類似団体を大きく上回っているが、適切な汚水処理を実施するため、引き続き水洗化人口の増加に努める。</t>
    <rPh sb="98" eb="99">
      <t>ツヅ</t>
    </rPh>
    <rPh sb="162" eb="164">
      <t>ヒカク</t>
    </rPh>
    <rPh sb="211" eb="213">
      <t>ゼンネン</t>
    </rPh>
    <rPh sb="217" eb="219">
      <t>ゲンメン</t>
    </rPh>
    <rPh sb="229" eb="231">
      <t>ゲンメン</t>
    </rPh>
    <rPh sb="236" eb="239">
      <t>イッサクネン</t>
    </rPh>
    <rPh sb="240" eb="243">
      <t>ドウテイド</t>
    </rPh>
    <rPh sb="244" eb="246">
      <t>スウチ</t>
    </rPh>
    <rPh sb="259" eb="261">
      <t>リョウコウ</t>
    </rPh>
    <rPh sb="262" eb="263">
      <t>アタイ</t>
    </rPh>
    <rPh sb="264" eb="265">
      <t>ツヅ</t>
    </rPh>
    <rPh sb="305" eb="307">
      <t>モクヒョウ</t>
    </rPh>
    <rPh sb="373" eb="374">
      <t>カンガ</t>
    </rPh>
    <rPh sb="425" eb="427">
      <t>ジョウショウ</t>
    </rPh>
    <rPh sb="453" eb="455">
      <t>ヒカク</t>
    </rPh>
    <rPh sb="457" eb="459">
      <t>ウワマワ</t>
    </rPh>
    <rPh sb="460" eb="461">
      <t>ツヅ</t>
    </rPh>
    <rPh sb="523" eb="524">
      <t>オオ</t>
    </rPh>
    <rPh sb="549" eb="550">
      <t>ヒ</t>
    </rPh>
    <rPh sb="551" eb="552">
      <t>ツヅ</t>
    </rPh>
    <rPh sb="562" eb="5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</si>
</sst>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0.17</c:v>
                </c:pt>
                <c:pt idx="1">
                  <c:v>0.1</c:v>
                </c:pt>
                <c:pt idx="2">
                  <c:v>0.04</c:v>
                </c:pt>
                <c:pt idx="3" formatCode="#,##0.00;&quot;△&quot;#,##0.00">
                  <c:v>0</c:v>
                </c:pt>
                <c:pt idx="4" formatCode="#,##0.00;&quot;△&quot;#,##0.00">
                  <c:v>0</c:v>
                </c:pt>
              </c:numCache>
            </c:numRef>
          </c:val>
          <c:extLst>
            <c:ext xmlns:c16="http://schemas.microsoft.com/office/drawing/2014/chart" uri="{C3380CC4-5D6E-409C-BE32-E72D297353CC}">
              <c16:uniqueId val="{00000000-28FA-404A-A74B-806FCFCFC3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0.05</c:v>
                </c:pt>
                <c:pt idx="3">
                  <c:v>0.09</c:v>
                </c:pt>
                <c:pt idx="4">
                  <c:v>0.25</c:v>
                </c:pt>
              </c:numCache>
            </c:numRef>
          </c:val>
          <c:smooth val="0"/>
          <c:extLst>
            <c:ext xmlns:c16="http://schemas.microsoft.com/office/drawing/2014/chart" uri="{C3380CC4-5D6E-409C-BE32-E72D297353CC}">
              <c16:uniqueId val="{00000001-28FA-404A-A74B-806FCFCFC3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A4-49E7-A297-915B4B895F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c:v>
                </c:pt>
                <c:pt idx="1">
                  <c:v>64.510000000000005</c:v>
                </c:pt>
                <c:pt idx="2">
                  <c:v>66.180000000000007</c:v>
                </c:pt>
                <c:pt idx="3">
                  <c:v>56.39</c:v>
                </c:pt>
                <c:pt idx="4">
                  <c:v>55.67</c:v>
                </c:pt>
              </c:numCache>
            </c:numRef>
          </c:val>
          <c:smooth val="0"/>
          <c:extLst>
            <c:ext xmlns:c16="http://schemas.microsoft.com/office/drawing/2014/chart" uri="{C3380CC4-5D6E-409C-BE32-E72D297353CC}">
              <c16:uniqueId val="{00000001-BDA4-49E7-A297-915B4B895F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95.9</c:v>
                </c:pt>
                <c:pt idx="1">
                  <c:v>95.92</c:v>
                </c:pt>
                <c:pt idx="2">
                  <c:v>96.5</c:v>
                </c:pt>
                <c:pt idx="3">
                  <c:v>96.57</c:v>
                </c:pt>
                <c:pt idx="4">
                  <c:v>96.67</c:v>
                </c:pt>
              </c:numCache>
            </c:numRef>
          </c:val>
          <c:extLst>
            <c:ext xmlns:c16="http://schemas.microsoft.com/office/drawing/2014/chart" uri="{C3380CC4-5D6E-409C-BE32-E72D297353CC}">
              <c16:uniqueId val="{00000000-BDD7-4EE2-A94D-08C28D9DA5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c:v>
                </c:pt>
                <c:pt idx="1">
                  <c:v>91.62</c:v>
                </c:pt>
                <c:pt idx="2">
                  <c:v>91.87</c:v>
                </c:pt>
                <c:pt idx="3">
                  <c:v>91.45</c:v>
                </c:pt>
                <c:pt idx="4">
                  <c:v>91</c:v>
                </c:pt>
              </c:numCache>
            </c:numRef>
          </c:val>
          <c:smooth val="0"/>
          <c:extLst>
            <c:ext xmlns:c16="http://schemas.microsoft.com/office/drawing/2014/chart" uri="{C3380CC4-5D6E-409C-BE32-E72D297353CC}">
              <c16:uniqueId val="{00000001-BDD7-4EE2-A94D-08C28D9DA5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108.01</c:v>
                </c:pt>
                <c:pt idx="1">
                  <c:v>110.46</c:v>
                </c:pt>
                <c:pt idx="2">
                  <c:v>110.19</c:v>
                </c:pt>
                <c:pt idx="3">
                  <c:v>106.96</c:v>
                </c:pt>
                <c:pt idx="4">
                  <c:v>112.26</c:v>
                </c:pt>
              </c:numCache>
            </c:numRef>
          </c:val>
          <c:extLst>
            <c:ext xmlns:c16="http://schemas.microsoft.com/office/drawing/2014/chart" uri="{C3380CC4-5D6E-409C-BE32-E72D297353CC}">
              <c16:uniqueId val="{00000000-BC3D-4DB6-84CE-0D02B7DB9E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106.66</c:v>
                </c:pt>
                <c:pt idx="1">
                  <c:v>106.25</c:v>
                </c:pt>
                <c:pt idx="2">
                  <c:v>105.89</c:v>
                </c:pt>
                <c:pt idx="3">
                  <c:v>104.59</c:v>
                </c:pt>
                <c:pt idx="4">
                  <c:v>102.96</c:v>
                </c:pt>
              </c:numCache>
            </c:numRef>
          </c:val>
          <c:smooth val="0"/>
          <c:extLst>
            <c:ext xmlns:c16="http://schemas.microsoft.com/office/drawing/2014/chart" uri="{C3380CC4-5D6E-409C-BE32-E72D297353CC}">
              <c16:uniqueId val="{00000001-BC3D-4DB6-84CE-0D02B7DB9E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17.73</c:v>
                </c:pt>
                <c:pt idx="1">
                  <c:v>20.239999999999998</c:v>
                </c:pt>
                <c:pt idx="2">
                  <c:v>22.75</c:v>
                </c:pt>
                <c:pt idx="3">
                  <c:v>25.25</c:v>
                </c:pt>
                <c:pt idx="4">
                  <c:v>27.76</c:v>
                </c:pt>
              </c:numCache>
            </c:numRef>
          </c:val>
          <c:extLst>
            <c:ext xmlns:c16="http://schemas.microsoft.com/office/drawing/2014/chart" uri="{C3380CC4-5D6E-409C-BE32-E72D297353CC}">
              <c16:uniqueId val="{00000000-F438-4D39-AE59-3FBB708ADD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20.56</c:v>
                </c:pt>
                <c:pt idx="1">
                  <c:v>14.75</c:v>
                </c:pt>
                <c:pt idx="2">
                  <c:v>19.78</c:v>
                </c:pt>
                <c:pt idx="3">
                  <c:v>14.8</c:v>
                </c:pt>
                <c:pt idx="4">
                  <c:v>17.149999999999999</c:v>
                </c:pt>
              </c:numCache>
            </c:numRef>
          </c:val>
          <c:smooth val="0"/>
          <c:extLst>
            <c:ext xmlns:c16="http://schemas.microsoft.com/office/drawing/2014/chart" uri="{C3380CC4-5D6E-409C-BE32-E72D297353CC}">
              <c16:uniqueId val="{00000001-F438-4D39-AE59-3FBB708ADD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8F-4DD8-9D40-7D051AD25C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0.42</c:v>
                </c:pt>
                <c:pt idx="1">
                  <c:v>0.25</c:v>
                </c:pt>
                <c:pt idx="2">
                  <c:v>0.44</c:v>
                </c:pt>
                <c:pt idx="3">
                  <c:v>0.1</c:v>
                </c:pt>
                <c:pt idx="4">
                  <c:v>0.14000000000000001</c:v>
                </c:pt>
              </c:numCache>
            </c:numRef>
          </c:val>
          <c:smooth val="0"/>
          <c:extLst>
            <c:ext xmlns:c16="http://schemas.microsoft.com/office/drawing/2014/chart" uri="{C3380CC4-5D6E-409C-BE32-E72D297353CC}">
              <c16:uniqueId val="{00000001-388F-4DD8-9D40-7D051AD25C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F6-47EB-B7EF-96327BE893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0.72</c:v>
                </c:pt>
                <c:pt idx="1">
                  <c:v>0.78</c:v>
                </c:pt>
                <c:pt idx="2">
                  <c:v>0.83</c:v>
                </c:pt>
                <c:pt idx="3">
                  <c:v>0.83</c:v>
                </c:pt>
                <c:pt idx="4">
                  <c:v>1.22</c:v>
                </c:pt>
              </c:numCache>
            </c:numRef>
          </c:val>
          <c:smooth val="0"/>
          <c:extLst>
            <c:ext xmlns:c16="http://schemas.microsoft.com/office/drawing/2014/chart" uri="{C3380CC4-5D6E-409C-BE32-E72D297353CC}">
              <c16:uniqueId val="{00000001-3DF6-47EB-B7EF-96327BE893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95.7</c:v>
                </c:pt>
                <c:pt idx="1">
                  <c:v>103.73</c:v>
                </c:pt>
                <c:pt idx="2">
                  <c:v>112.91</c:v>
                </c:pt>
                <c:pt idx="3">
                  <c:v>124.59</c:v>
                </c:pt>
                <c:pt idx="4">
                  <c:v>137.28</c:v>
                </c:pt>
              </c:numCache>
            </c:numRef>
          </c:val>
          <c:extLst>
            <c:ext xmlns:c16="http://schemas.microsoft.com/office/drawing/2014/chart" uri="{C3380CC4-5D6E-409C-BE32-E72D297353CC}">
              <c16:uniqueId val="{00000000-ACE8-4C34-B01B-5A5D246118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77.180000000000007</c:v>
                </c:pt>
                <c:pt idx="1">
                  <c:v>67.2</c:v>
                </c:pt>
                <c:pt idx="2">
                  <c:v>61.2</c:v>
                </c:pt>
                <c:pt idx="3">
                  <c:v>57.6</c:v>
                </c:pt>
                <c:pt idx="4">
                  <c:v>58.15</c:v>
                </c:pt>
              </c:numCache>
            </c:numRef>
          </c:val>
          <c:smooth val="0"/>
          <c:extLst>
            <c:ext xmlns:c16="http://schemas.microsoft.com/office/drawing/2014/chart" uri="{C3380CC4-5D6E-409C-BE32-E72D297353CC}">
              <c16:uniqueId val="{00000001-ACE8-4C34-B01B-5A5D246118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771.4</c:v>
                </c:pt>
                <c:pt idx="1">
                  <c:v>641.61</c:v>
                </c:pt>
                <c:pt idx="2">
                  <c:v>800.88</c:v>
                </c:pt>
                <c:pt idx="3">
                  <c:v>854.79</c:v>
                </c:pt>
                <c:pt idx="4">
                  <c:v>824.83</c:v>
                </c:pt>
              </c:numCache>
            </c:numRef>
          </c:val>
          <c:extLst>
            <c:ext xmlns:c16="http://schemas.microsoft.com/office/drawing/2014/chart" uri="{C3380CC4-5D6E-409C-BE32-E72D297353CC}">
              <c16:uniqueId val="{00000000-5BD5-4C3B-8BEE-C21CF57C94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986.82</c:v>
                </c:pt>
                <c:pt idx="1">
                  <c:v>1023.34</c:v>
                </c:pt>
                <c:pt idx="2">
                  <c:v>1033.5999999999999</c:v>
                </c:pt>
                <c:pt idx="3">
                  <c:v>1008.36</c:v>
                </c:pt>
                <c:pt idx="4">
                  <c:v>880.28</c:v>
                </c:pt>
              </c:numCache>
            </c:numRef>
          </c:val>
          <c:smooth val="0"/>
          <c:extLst>
            <c:ext xmlns:c16="http://schemas.microsoft.com/office/drawing/2014/chart" uri="{C3380CC4-5D6E-409C-BE32-E72D297353CC}">
              <c16:uniqueId val="{00000001-5BD5-4C3B-8BEE-C21CF57C94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99.48</c:v>
                </c:pt>
                <c:pt idx="3">
                  <c:v>87.8</c:v>
                </c:pt>
                <c:pt idx="4">
                  <c:v>98.98</c:v>
                </c:pt>
              </c:numCache>
            </c:numRef>
          </c:val>
          <c:extLst>
            <c:ext xmlns:c16="http://schemas.microsoft.com/office/drawing/2014/chart" uri="{C3380CC4-5D6E-409C-BE32-E72D297353CC}">
              <c16:uniqueId val="{00000000-1971-40F4-954C-3733A43AA18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84.02</c:v>
                </c:pt>
                <c:pt idx="1">
                  <c:v>82.26</c:v>
                </c:pt>
                <c:pt idx="2">
                  <c:v>85.39</c:v>
                </c:pt>
                <c:pt idx="3">
                  <c:v>85.67</c:v>
                </c:pt>
                <c:pt idx="4">
                  <c:v>86.23</c:v>
                </c:pt>
              </c:numCache>
            </c:numRef>
          </c:val>
          <c:smooth val="0"/>
          <c:extLst>
            <c:ext xmlns:c16="http://schemas.microsoft.com/office/drawing/2014/chart" uri="{C3380CC4-5D6E-409C-BE32-E72D297353CC}">
              <c16:uniqueId val="{00000001-1971-40F4-954C-3733A43AA18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161.82</c:v>
                </c:pt>
                <c:pt idx="1">
                  <c:v>160.05000000000001</c:v>
                </c:pt>
                <c:pt idx="2">
                  <c:v>159.88999999999999</c:v>
                </c:pt>
                <c:pt idx="3">
                  <c:v>150</c:v>
                </c:pt>
                <c:pt idx="4">
                  <c:v>159.21</c:v>
                </c:pt>
              </c:numCache>
            </c:numRef>
          </c:val>
          <c:extLst>
            <c:ext xmlns:c16="http://schemas.microsoft.com/office/drawing/2014/chart" uri="{C3380CC4-5D6E-409C-BE32-E72D297353CC}">
              <c16:uniqueId val="{00000000-8361-4979-951E-2B401E929C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154.83000000000001</c:v>
                </c:pt>
                <c:pt idx="1">
                  <c:v>154.25</c:v>
                </c:pt>
                <c:pt idx="2">
                  <c:v>150.96</c:v>
                </c:pt>
                <c:pt idx="3">
                  <c:v>146.12</c:v>
                </c:pt>
                <c:pt idx="4">
                  <c:v>150.44</c:v>
                </c:pt>
              </c:numCache>
            </c:numRef>
          </c:val>
          <c:smooth val="0"/>
          <c:extLst>
            <c:ext xmlns:c16="http://schemas.microsoft.com/office/drawing/2014/chart" uri="{C3380CC4-5D6E-409C-BE32-E72D297353CC}">
              <c16:uniqueId val="{00000001-8361-4979-951E-2B401E929C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福岡県　志免町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Bc2</v>
      </c>
      <c r="X8" s="65"/>
      <c r="Y8" s="65"/>
      <c r="Z8" s="65"/>
      <c r="AA8" s="65"/>
      <c r="AB8" s="65"/>
      <c r="AC8" s="65"/>
      <c r="AD8" s="66" t="str">
        <f>データ!$M$6</f>
        <v>非設置</v>
      </c>
      <c r="AE8" s="66"/>
      <c r="AF8" s="66"/>
      <c r="AG8" s="66"/>
      <c r="AH8" s="66"/>
      <c r="AI8" s="66"/>
      <c r="AJ8" s="66"/>
      <c r="AK8" s="3"/>
      <c r="AL8" s="45">
        <f>データ!S6</f>
        <v>46572</v>
      </c>
      <c r="AM8" s="45"/>
      <c r="AN8" s="45"/>
      <c r="AO8" s="45"/>
      <c r="AP8" s="45"/>
      <c r="AQ8" s="45"/>
      <c r="AR8" s="45"/>
      <c r="AS8" s="45"/>
      <c r="AT8" s="46">
        <f>データ!T6</f>
        <v>8.69</v>
      </c>
      <c r="AU8" s="46"/>
      <c r="AV8" s="46"/>
      <c r="AW8" s="46"/>
      <c r="AX8" s="46"/>
      <c r="AY8" s="46"/>
      <c r="AZ8" s="46"/>
      <c r="BA8" s="46"/>
      <c r="BB8" s="46">
        <f>データ!U6</f>
        <v>5359.26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47.65</v>
      </c>
      <c r="J10" s="46"/>
      <c r="K10" s="46"/>
      <c r="L10" s="46"/>
      <c r="M10" s="46"/>
      <c r="N10" s="46"/>
      <c r="O10" s="46"/>
      <c r="P10" s="46">
        <f>データ!P6</f>
        <v>100</v>
      </c>
      <c r="Q10" s="46"/>
      <c r="R10" s="46"/>
      <c r="S10" s="46"/>
      <c r="T10" s="46"/>
      <c r="U10" s="46"/>
      <c r="V10" s="46"/>
      <c r="W10" s="46">
        <f>データ!Q6</f>
        <v>94</v>
      </c>
      <c r="X10" s="46"/>
      <c r="Y10" s="46"/>
      <c r="Z10" s="46"/>
      <c r="AA10" s="46"/>
      <c r="AB10" s="46"/>
      <c r="AC10" s="46"/>
      <c r="AD10" s="45">
        <f>データ!R6</f>
        <v>2662</v>
      </c>
      <c r="AE10" s="45"/>
      <c r="AF10" s="45"/>
      <c r="AG10" s="45"/>
      <c r="AH10" s="45"/>
      <c r="AI10" s="45"/>
      <c r="AJ10" s="45"/>
      <c r="AK10" s="2"/>
      <c r="AL10" s="45">
        <f>データ!V6</f>
        <v>46638</v>
      </c>
      <c r="AM10" s="45"/>
      <c r="AN10" s="45"/>
      <c r="AO10" s="45"/>
      <c r="AP10" s="45"/>
      <c r="AQ10" s="45"/>
      <c r="AR10" s="45"/>
      <c r="AS10" s="45"/>
      <c r="AT10" s="46">
        <f>データ!W6</f>
        <v>8.07</v>
      </c>
      <c r="AU10" s="46"/>
      <c r="AV10" s="46"/>
      <c r="AW10" s="46"/>
      <c r="AX10" s="46"/>
      <c r="AY10" s="46"/>
      <c r="AZ10" s="46"/>
      <c r="BA10" s="46"/>
      <c r="BB10" s="46">
        <f>データ!X6</f>
        <v>5779.18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M5L21jZr7NKzy2LT4om1a8nkEstFcvfx9zqVhXKhOEXNM1d5TtYlntPDbAnSPQSn8rOpK/zozC8iF2u1cWpXg==" saltValue="K1F5djWxQht3gG7vUiMW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403431</v>
      </c>
      <c r="D6" s="19">
        <f t="shared" si="3"/>
        <v>46</v>
      </c>
      <c r="E6" s="19">
        <f t="shared" si="3"/>
        <v>17</v>
      </c>
      <c r="F6" s="19">
        <f t="shared" si="3"/>
        <v>1</v>
      </c>
      <c r="G6" s="19">
        <f t="shared" si="3"/>
        <v>0</v>
      </c>
      <c r="H6" s="19" t="str">
        <f t="shared" si="3"/>
        <v>福岡県　志免町</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47.65</v>
      </c>
      <c r="P6" s="20">
        <f t="shared" si="3"/>
        <v>100</v>
      </c>
      <c r="Q6" s="20">
        <f t="shared" si="3"/>
        <v>94</v>
      </c>
      <c r="R6" s="20">
        <f t="shared" si="3"/>
        <v>2662</v>
      </c>
      <c r="S6" s="20">
        <f t="shared" si="3"/>
        <v>46572</v>
      </c>
      <c r="T6" s="20">
        <f t="shared" si="3"/>
        <v>8.69</v>
      </c>
      <c r="U6" s="20">
        <f t="shared" si="3"/>
        <v>5359.26</v>
      </c>
      <c r="V6" s="20">
        <f t="shared" si="3"/>
        <v>46638</v>
      </c>
      <c r="W6" s="20">
        <f t="shared" si="3"/>
        <v>8.07</v>
      </c>
      <c r="X6" s="20">
        <f t="shared" si="3"/>
        <v>5779.18</v>
      </c>
      <c r="Y6" s="21">
        <f>IF(Y7="",NA(),Y7)</f>
        <v>108.01</v>
      </c>
      <c r="Z6" s="21">
        <f t="shared" ref="Z6:AH6" si="4">IF(Z7="",NA(),Z7)</f>
        <v>110.46</v>
      </c>
      <c r="AA6" s="21">
        <f t="shared" si="4"/>
        <v>110.19</v>
      </c>
      <c r="AB6" s="21">
        <f t="shared" si="4"/>
        <v>106.96</v>
      </c>
      <c r="AC6" s="21">
        <f t="shared" si="4"/>
        <v>112.26</v>
      </c>
      <c r="AD6" s="21">
        <f t="shared" si="4"/>
        <v>106.66</v>
      </c>
      <c r="AE6" s="21">
        <f t="shared" si="4"/>
        <v>106.25</v>
      </c>
      <c r="AF6" s="21">
        <f t="shared" si="4"/>
        <v>105.89</v>
      </c>
      <c r="AG6" s="21">
        <f t="shared" si="4"/>
        <v>104.59</v>
      </c>
      <c r="AH6" s="21">
        <f t="shared" si="4"/>
        <v>102.96</v>
      </c>
      <c r="AI6" s="20" t="str">
        <f>IF(AI7="","",IF(AI7="-","【-】","【"&amp;SUBSTITUTE(TEXT(AI7,"#,##0.00"),"-","△")&amp;"】"))</f>
        <v>【107.02】</v>
      </c>
      <c r="AJ6" s="20">
        <f>IF(AJ7="",NA(),AJ7)</f>
        <v>0</v>
      </c>
      <c r="AK6" s="20">
        <f t="shared" ref="AK6:AS6" si="5">IF(AK7="",NA(),AK7)</f>
        <v>0</v>
      </c>
      <c r="AL6" s="20">
        <f t="shared" si="5"/>
        <v>0</v>
      </c>
      <c r="AM6" s="20">
        <f t="shared" si="5"/>
        <v>0</v>
      </c>
      <c r="AN6" s="20">
        <f t="shared" si="5"/>
        <v>0</v>
      </c>
      <c r="AO6" s="21">
        <f t="shared" si="5"/>
        <v>0.72</v>
      </c>
      <c r="AP6" s="21">
        <f t="shared" si="5"/>
        <v>0.78</v>
      </c>
      <c r="AQ6" s="21">
        <f t="shared" si="5"/>
        <v>0.83</v>
      </c>
      <c r="AR6" s="21">
        <f t="shared" si="5"/>
        <v>0.83</v>
      </c>
      <c r="AS6" s="21">
        <f t="shared" si="5"/>
        <v>1.22</v>
      </c>
      <c r="AT6" s="20" t="str">
        <f>IF(AT7="","",IF(AT7="-","【-】","【"&amp;SUBSTITUTE(TEXT(AT7,"#,##0.00"),"-","△")&amp;"】"))</f>
        <v>【3.09】</v>
      </c>
      <c r="AU6" s="21">
        <f>IF(AU7="",NA(),AU7)</f>
        <v>95.7</v>
      </c>
      <c r="AV6" s="21">
        <f t="shared" ref="AV6:BD6" si="6">IF(AV7="",NA(),AV7)</f>
        <v>103.73</v>
      </c>
      <c r="AW6" s="21">
        <f t="shared" si="6"/>
        <v>112.91</v>
      </c>
      <c r="AX6" s="21">
        <f t="shared" si="6"/>
        <v>124.59</v>
      </c>
      <c r="AY6" s="21">
        <f t="shared" si="6"/>
        <v>137.28</v>
      </c>
      <c r="AZ6" s="21">
        <f t="shared" si="6"/>
        <v>77.180000000000007</v>
      </c>
      <c r="BA6" s="21">
        <f t="shared" si="6"/>
        <v>67.2</v>
      </c>
      <c r="BB6" s="21">
        <f t="shared" si="6"/>
        <v>61.2</v>
      </c>
      <c r="BC6" s="21">
        <f t="shared" si="6"/>
        <v>57.6</v>
      </c>
      <c r="BD6" s="21">
        <f t="shared" si="6"/>
        <v>58.15</v>
      </c>
      <c r="BE6" s="20" t="str">
        <f>IF(BE7="","",IF(BE7="-","【-】","【"&amp;SUBSTITUTE(TEXT(BE7,"#,##0.00"),"-","△")&amp;"】"))</f>
        <v>【71.39】</v>
      </c>
      <c r="BF6" s="21">
        <f>IF(BF7="",NA(),BF7)</f>
        <v>771.4</v>
      </c>
      <c r="BG6" s="21">
        <f t="shared" ref="BG6:BO6" si="7">IF(BG7="",NA(),BG7)</f>
        <v>641.61</v>
      </c>
      <c r="BH6" s="21">
        <f t="shared" si="7"/>
        <v>800.88</v>
      </c>
      <c r="BI6" s="21">
        <f t="shared" si="7"/>
        <v>854.79</v>
      </c>
      <c r="BJ6" s="21">
        <f t="shared" si="7"/>
        <v>824.83</v>
      </c>
      <c r="BK6" s="21">
        <f t="shared" si="7"/>
        <v>986.82</v>
      </c>
      <c r="BL6" s="21">
        <f t="shared" si="7"/>
        <v>1023.34</v>
      </c>
      <c r="BM6" s="21">
        <f t="shared" si="7"/>
        <v>1033.5999999999999</v>
      </c>
      <c r="BN6" s="21">
        <f t="shared" si="7"/>
        <v>1008.36</v>
      </c>
      <c r="BO6" s="21">
        <f t="shared" si="7"/>
        <v>880.28</v>
      </c>
      <c r="BP6" s="20" t="str">
        <f>IF(BP7="","",IF(BP7="-","【-】","【"&amp;SUBSTITUTE(TEXT(BP7,"#,##0.00"),"-","△")&amp;"】"))</f>
        <v>【669.11】</v>
      </c>
      <c r="BQ6" s="21">
        <f>IF(BQ7="",NA(),BQ7)</f>
        <v>100</v>
      </c>
      <c r="BR6" s="21">
        <f t="shared" ref="BR6:BZ6" si="8">IF(BR7="",NA(),BR7)</f>
        <v>100</v>
      </c>
      <c r="BS6" s="21">
        <f t="shared" si="8"/>
        <v>99.48</v>
      </c>
      <c r="BT6" s="21">
        <f t="shared" si="8"/>
        <v>87.8</v>
      </c>
      <c r="BU6" s="21">
        <f t="shared" si="8"/>
        <v>98.98</v>
      </c>
      <c r="BV6" s="21">
        <f t="shared" si="8"/>
        <v>84.02</v>
      </c>
      <c r="BW6" s="21">
        <f t="shared" si="8"/>
        <v>82.26</v>
      </c>
      <c r="BX6" s="21">
        <f t="shared" si="8"/>
        <v>85.39</v>
      </c>
      <c r="BY6" s="21">
        <f t="shared" si="8"/>
        <v>85.67</v>
      </c>
      <c r="BZ6" s="21">
        <f t="shared" si="8"/>
        <v>86.23</v>
      </c>
      <c r="CA6" s="20" t="str">
        <f>IF(CA7="","",IF(CA7="-","【-】","【"&amp;SUBSTITUTE(TEXT(CA7,"#,##0.00"),"-","△")&amp;"】"))</f>
        <v>【99.73】</v>
      </c>
      <c r="CB6" s="21">
        <f>IF(CB7="",NA(),CB7)</f>
        <v>161.82</v>
      </c>
      <c r="CC6" s="21">
        <f t="shared" ref="CC6:CK6" si="9">IF(CC7="",NA(),CC7)</f>
        <v>160.05000000000001</v>
      </c>
      <c r="CD6" s="21">
        <f t="shared" si="9"/>
        <v>159.88999999999999</v>
      </c>
      <c r="CE6" s="21">
        <f t="shared" si="9"/>
        <v>150</v>
      </c>
      <c r="CF6" s="21">
        <f t="shared" si="9"/>
        <v>159.21</v>
      </c>
      <c r="CG6" s="21">
        <f t="shared" si="9"/>
        <v>154.83000000000001</v>
      </c>
      <c r="CH6" s="21">
        <f t="shared" si="9"/>
        <v>154.25</v>
      </c>
      <c r="CI6" s="21">
        <f t="shared" si="9"/>
        <v>150.96</v>
      </c>
      <c r="CJ6" s="21">
        <f t="shared" si="9"/>
        <v>146.12</v>
      </c>
      <c r="CK6" s="21">
        <f t="shared" si="9"/>
        <v>150.44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59.9</v>
      </c>
      <c r="CS6" s="21">
        <f t="shared" si="10"/>
        <v>64.510000000000005</v>
      </c>
      <c r="CT6" s="21">
        <f t="shared" si="10"/>
        <v>66.180000000000007</v>
      </c>
      <c r="CU6" s="21">
        <f t="shared" si="10"/>
        <v>56.39</v>
      </c>
      <c r="CV6" s="21">
        <f t="shared" si="10"/>
        <v>55.67</v>
      </c>
      <c r="CW6" s="20" t="str">
        <f>IF(CW7="","",IF(CW7="-","【-】","【"&amp;SUBSTITUTE(TEXT(CW7,"#,##0.00"),"-","△")&amp;"】"))</f>
        <v>【59.99】</v>
      </c>
      <c r="CX6" s="21">
        <f>IF(CX7="",NA(),CX7)</f>
        <v>95.9</v>
      </c>
      <c r="CY6" s="21">
        <f t="shared" ref="CY6:DG6" si="11">IF(CY7="",NA(),CY7)</f>
        <v>95.92</v>
      </c>
      <c r="CZ6" s="21">
        <f t="shared" si="11"/>
        <v>96.5</v>
      </c>
      <c r="DA6" s="21">
        <f t="shared" si="11"/>
        <v>96.57</v>
      </c>
      <c r="DB6" s="21">
        <f t="shared" si="11"/>
        <v>96.67</v>
      </c>
      <c r="DC6" s="21">
        <f t="shared" si="11"/>
        <v>92.4</v>
      </c>
      <c r="DD6" s="21">
        <f t="shared" si="11"/>
        <v>91.62</v>
      </c>
      <c r="DE6" s="21">
        <f t="shared" si="11"/>
        <v>91.87</v>
      </c>
      <c r="DF6" s="21">
        <f t="shared" si="11"/>
        <v>91.45</v>
      </c>
      <c r="DG6" s="21">
        <f t="shared" si="11"/>
        <v>91</v>
      </c>
      <c r="DH6" s="20" t="str">
        <f>IF(DH7="","",IF(DH7="-","【-】","【"&amp;SUBSTITUTE(TEXT(DH7,"#,##0.00"),"-","△")&amp;"】"))</f>
        <v>【95.72】</v>
      </c>
      <c r="DI6" s="21">
        <f>IF(DI7="",NA(),DI7)</f>
        <v>17.73</v>
      </c>
      <c r="DJ6" s="21">
        <f t="shared" ref="DJ6:DR6" si="12">IF(DJ7="",NA(),DJ7)</f>
        <v>20.239999999999998</v>
      </c>
      <c r="DK6" s="21">
        <f t="shared" si="12"/>
        <v>22.75</v>
      </c>
      <c r="DL6" s="21">
        <f t="shared" si="12"/>
        <v>25.25</v>
      </c>
      <c r="DM6" s="21">
        <f t="shared" si="12"/>
        <v>27.76</v>
      </c>
      <c r="DN6" s="21">
        <f t="shared" si="12"/>
        <v>20.56</v>
      </c>
      <c r="DO6" s="21">
        <f t="shared" si="12"/>
        <v>14.75</v>
      </c>
      <c r="DP6" s="21">
        <f t="shared" si="12"/>
        <v>19.78</v>
      </c>
      <c r="DQ6" s="21">
        <f t="shared" si="12"/>
        <v>14.8</v>
      </c>
      <c r="DR6" s="21">
        <f t="shared" si="12"/>
        <v>17.149999999999999</v>
      </c>
      <c r="DS6" s="20" t="str">
        <f>IF(DS7="","",IF(DS7="-","【-】","【"&amp;SUBSTITUTE(TEXT(DS7,"#,##0.00"),"-","△")&amp;"】"))</f>
        <v>【38.17】</v>
      </c>
      <c r="DT6" s="20">
        <f>IF(DT7="",NA(),DT7)</f>
        <v>0</v>
      </c>
      <c r="DU6" s="20">
        <f t="shared" ref="DU6:EC6" si="13">IF(DU7="",NA(),DU7)</f>
        <v>0</v>
      </c>
      <c r="DV6" s="20">
        <f t="shared" si="13"/>
        <v>0</v>
      </c>
      <c r="DW6" s="20">
        <f t="shared" si="13"/>
        <v>0</v>
      </c>
      <c r="DX6" s="20">
        <f t="shared" si="13"/>
        <v>0</v>
      </c>
      <c r="DY6" s="21">
        <f t="shared" si="13"/>
        <v>0.42</v>
      </c>
      <c r="DZ6" s="21">
        <f t="shared" si="13"/>
        <v>0.25</v>
      </c>
      <c r="EA6" s="21">
        <f t="shared" si="13"/>
        <v>0.44</v>
      </c>
      <c r="EB6" s="21">
        <f t="shared" si="13"/>
        <v>0.1</v>
      </c>
      <c r="EC6" s="21">
        <f t="shared" si="13"/>
        <v>0.14000000000000001</v>
      </c>
      <c r="ED6" s="20" t="str">
        <f>IF(ED7="","",IF(ED7="-","【-】","【"&amp;SUBSTITUTE(TEXT(ED7,"#,##0.00"),"-","△")&amp;"】"))</f>
        <v>【6.54】</v>
      </c>
      <c r="EE6" s="21">
        <f>IF(EE7="",NA(),EE7)</f>
        <v>0.17</v>
      </c>
      <c r="EF6" s="21">
        <f t="shared" ref="EF6:EN6" si="14">IF(EF7="",NA(),EF7)</f>
        <v>0.1</v>
      </c>
      <c r="EG6" s="21">
        <f t="shared" si="14"/>
        <v>0.04</v>
      </c>
      <c r="EH6" s="20">
        <f t="shared" si="14"/>
        <v>0</v>
      </c>
      <c r="EI6" s="20">
        <f t="shared" si="14"/>
        <v>0</v>
      </c>
      <c r="EJ6" s="21">
        <f t="shared" si="14"/>
        <v>0.06</v>
      </c>
      <c r="EK6" s="21">
        <f t="shared" si="14"/>
        <v>0.04</v>
      </c>
      <c r="EL6" s="21">
        <f t="shared" si="14"/>
        <v>0.05</v>
      </c>
      <c r="EM6" s="21">
        <f t="shared" si="14"/>
        <v>0.09</v>
      </c>
      <c r="EN6" s="21">
        <f t="shared" si="14"/>
        <v>0.25</v>
      </c>
      <c r="EO6" s="20" t="str">
        <f>IF(EO7="","",IF(EO7="-","【-】","【"&amp;SUBSTITUTE(TEXT(EO7,"#,##0.00"),"-","△")&amp;"】"))</f>
        <v>【0.24】</v>
      </c>
    </row>
    <row r="7" spans="1:148" s="22" customFormat="1" x14ac:dyDescent="0.15">
      <c r="A7" s="14"/>
      <c r="B7" s="23">
        <v>2021</v>
      </c>
      <c r="C7" s="23">
        <v>403431</v>
      </c>
      <c r="D7" s="23">
        <v>46</v>
      </c>
      <c r="E7" s="23">
        <v>17</v>
      </c>
      <c r="F7" s="23">
        <v>1</v>
      </c>
      <c r="G7" s="23">
        <v>0</v>
      </c>
      <c r="H7" s="23" t="s">
        <v>96</v>
      </c>
      <c r="I7" s="23" t="s">
        <v>97</v>
      </c>
      <c r="J7" s="23" t="s">
        <v>98</v>
      </c>
      <c r="K7" s="23" t="s">
        <v>99</v>
      </c>
      <c r="L7" s="23" t="s">
        <v>100</v>
      </c>
      <c r="M7" s="23" t="s">
        <v>101</v>
      </c>
      <c r="N7" s="24" t="s">
        <v>102</v>
      </c>
      <c r="O7" s="24">
        <v>47.65</v>
      </c>
      <c r="P7" s="24">
        <v>100</v>
      </c>
      <c r="Q7" s="24">
        <v>94</v>
      </c>
      <c r="R7" s="24">
        <v>2662</v>
      </c>
      <c r="S7" s="24">
        <v>46572</v>
      </c>
      <c r="T7" s="24">
        <v>8.69</v>
      </c>
      <c r="U7" s="24">
        <v>5359.26</v>
      </c>
      <c r="V7" s="24">
        <v>46638</v>
      </c>
      <c r="W7" s="24">
        <v>8.07</v>
      </c>
      <c r="X7" s="24">
        <v>5779.18</v>
      </c>
      <c r="Y7" s="24">
        <v>108.01</v>
      </c>
      <c r="Z7" s="24">
        <v>110.46</v>
      </c>
      <c r="AA7" s="24">
        <v>110.19</v>
      </c>
      <c r="AB7" s="24">
        <v>106.96</v>
      </c>
      <c r="AC7" s="24">
        <v>112.26</v>
      </c>
      <c r="AD7" s="24">
        <v>106.66</v>
      </c>
      <c r="AE7" s="24">
        <v>106.25</v>
      </c>
      <c r="AF7" s="24">
        <v>105.89</v>
      </c>
      <c r="AG7" s="24">
        <v>104.59</v>
      </c>
      <c r="AH7" s="24">
        <v>102.96</v>
      </c>
      <c r="AI7" s="24">
        <v>107.02</v>
      </c>
      <c r="AJ7" s="24">
        <v>0</v>
      </c>
      <c r="AK7" s="24">
        <v>0</v>
      </c>
      <c r="AL7" s="24">
        <v>0</v>
      </c>
      <c r="AM7" s="24">
        <v>0</v>
      </c>
      <c r="AN7" s="24">
        <v>0</v>
      </c>
      <c r="AO7" s="24">
        <v>0.72</v>
      </c>
      <c r="AP7" s="24">
        <v>0.78</v>
      </c>
      <c r="AQ7" s="24">
        <v>0.83</v>
      </c>
      <c r="AR7" s="24">
        <v>0.83</v>
      </c>
      <c r="AS7" s="24">
        <v>1.22</v>
      </c>
      <c r="AT7" s="24">
        <v>3.09</v>
      </c>
      <c r="AU7" s="24">
        <v>95.7</v>
      </c>
      <c r="AV7" s="24">
        <v>103.73</v>
      </c>
      <c r="AW7" s="24">
        <v>112.91</v>
      </c>
      <c r="AX7" s="24">
        <v>124.59</v>
      </c>
      <c r="AY7" s="24">
        <v>137.28</v>
      </c>
      <c r="AZ7" s="24">
        <v>77.180000000000007</v>
      </c>
      <c r="BA7" s="24">
        <v>67.2</v>
      </c>
      <c r="BB7" s="24">
        <v>61.2</v>
      </c>
      <c r="BC7" s="24">
        <v>57.6</v>
      </c>
      <c r="BD7" s="24">
        <v>58.15</v>
      </c>
      <c r="BE7" s="24">
        <v>71.39</v>
      </c>
      <c r="BF7" s="24">
        <v>771.4</v>
      </c>
      <c r="BG7" s="24">
        <v>641.61</v>
      </c>
      <c r="BH7" s="24">
        <v>800.88</v>
      </c>
      <c r="BI7" s="24">
        <v>854.79</v>
      </c>
      <c r="BJ7" s="24">
        <v>824.83</v>
      </c>
      <c r="BK7" s="24">
        <v>986.82</v>
      </c>
      <c r="BL7" s="24">
        <v>1023.34</v>
      </c>
      <c r="BM7" s="24">
        <v>1033.5999999999999</v>
      </c>
      <c r="BN7" s="24">
        <v>1008.36</v>
      </c>
      <c r="BO7" s="24">
        <v>880.28</v>
      </c>
      <c r="BP7" s="24">
        <v>669.11</v>
      </c>
      <c r="BQ7" s="24">
        <v>100</v>
      </c>
      <c r="BR7" s="24">
        <v>100</v>
      </c>
      <c r="BS7" s="24">
        <v>99.48</v>
      </c>
      <c r="BT7" s="24">
        <v>87.8</v>
      </c>
      <c r="BU7" s="24">
        <v>98.98</v>
      </c>
      <c r="BV7" s="24">
        <v>84.02</v>
      </c>
      <c r="BW7" s="24">
        <v>82.26</v>
      </c>
      <c r="BX7" s="24">
        <v>85.39</v>
      </c>
      <c r="BY7" s="24">
        <v>85.67</v>
      </c>
      <c r="BZ7" s="24">
        <v>86.23</v>
      </c>
      <c r="CA7" s="24">
        <v>99.73</v>
      </c>
      <c r="CB7" s="24">
        <v>161.82</v>
      </c>
      <c r="CC7" s="24">
        <v>160.05000000000001</v>
      </c>
      <c r="CD7" s="24">
        <v>159.88999999999999</v>
      </c>
      <c r="CE7" s="24">
        <v>150</v>
      </c>
      <c r="CF7" s="24">
        <v>159.21</v>
      </c>
      <c r="CG7" s="24">
        <v>154.83000000000001</v>
      </c>
      <c r="CH7" s="24">
        <v>154.25</v>
      </c>
      <c r="CI7" s="24">
        <v>150.96</v>
      </c>
      <c r="CJ7" s="24">
        <v>146.12</v>
      </c>
      <c r="CK7" s="24">
        <v>150.44</v>
      </c>
      <c r="CL7" s="24">
        <v>134.97999999999999</v>
      </c>
      <c r="CM7" s="24" t="s">
        <v>102</v>
      </c>
      <c r="CN7" s="24" t="s">
        <v>102</v>
      </c>
      <c r="CO7" s="24" t="s">
        <v>102</v>
      </c>
      <c r="CP7" s="24" t="s">
        <v>102</v>
      </c>
      <c r="CQ7" s="24" t="s">
        <v>102</v>
      </c>
      <c r="CR7" s="24">
        <v>59.9</v>
      </c>
      <c r="CS7" s="24">
        <v>64.510000000000005</v>
      </c>
      <c r="CT7" s="24">
        <v>66.180000000000007</v>
      </c>
      <c r="CU7" s="24">
        <v>56.39</v>
      </c>
      <c r="CV7" s="24">
        <v>55.67</v>
      </c>
      <c r="CW7" s="24">
        <v>59.99</v>
      </c>
      <c r="CX7" s="24">
        <v>95.9</v>
      </c>
      <c r="CY7" s="24">
        <v>95.92</v>
      </c>
      <c r="CZ7" s="24">
        <v>96.5</v>
      </c>
      <c r="DA7" s="24">
        <v>96.57</v>
      </c>
      <c r="DB7" s="24">
        <v>96.67</v>
      </c>
      <c r="DC7" s="24">
        <v>92.4</v>
      </c>
      <c r="DD7" s="24">
        <v>91.62</v>
      </c>
      <c r="DE7" s="24">
        <v>91.87</v>
      </c>
      <c r="DF7" s="24">
        <v>91.45</v>
      </c>
      <c r="DG7" s="24">
        <v>91</v>
      </c>
      <c r="DH7" s="24">
        <v>95.72</v>
      </c>
      <c r="DI7" s="24">
        <v>17.73</v>
      </c>
      <c r="DJ7" s="24">
        <v>20.239999999999998</v>
      </c>
      <c r="DK7" s="24">
        <v>22.75</v>
      </c>
      <c r="DL7" s="24">
        <v>25.25</v>
      </c>
      <c r="DM7" s="24">
        <v>27.76</v>
      </c>
      <c r="DN7" s="24">
        <v>20.56</v>
      </c>
      <c r="DO7" s="24">
        <v>14.75</v>
      </c>
      <c r="DP7" s="24">
        <v>19.78</v>
      </c>
      <c r="DQ7" s="24">
        <v>14.8</v>
      </c>
      <c r="DR7" s="24">
        <v>17.149999999999999</v>
      </c>
      <c r="DS7" s="24">
        <v>38.17</v>
      </c>
      <c r="DT7" s="24">
        <v>0</v>
      </c>
      <c r="DU7" s="24">
        <v>0</v>
      </c>
      <c r="DV7" s="24">
        <v>0</v>
      </c>
      <c r="DW7" s="24">
        <v>0</v>
      </c>
      <c r="DX7" s="24">
        <v>0</v>
      </c>
      <c r="DY7" s="24">
        <v>0.42</v>
      </c>
      <c r="DZ7" s="24">
        <v>0.25</v>
      </c>
      <c r="EA7" s="24">
        <v>0.44</v>
      </c>
      <c r="EB7" s="24">
        <v>0.1</v>
      </c>
      <c r="EC7" s="24">
        <v>0.14000000000000001</v>
      </c>
      <c r="ED7" s="24">
        <v>6.54</v>
      </c>
      <c r="EE7" s="24">
        <v>0.17</v>
      </c>
      <c r="EF7" s="24">
        <v>0.1</v>
      </c>
      <c r="EG7" s="24">
        <v>0.04</v>
      </c>
      <c r="EH7" s="24">
        <v>0</v>
      </c>
      <c r="EI7" s="24">
        <v>0</v>
      </c>
      <c r="EJ7" s="24">
        <v>0.06</v>
      </c>
      <c r="EK7" s="24">
        <v>0.04</v>
      </c>
      <c r="EL7" s="24">
        <v>0.05</v>
      </c>
      <c r="EM7" s="24">
        <v>0.09</v>
      </c>
      <c r="EN7" s="24">
        <v>0.25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萱島　秀信</cp:lastModifiedBy>
  <cp:lastPrinted>2023-01-25T07:16:24Z</cp:lastPrinted>
  <dcterms:created xsi:type="dcterms:W3CDTF">2023-01-12T23:35:00Z</dcterms:created>
  <dcterms:modified xsi:type="dcterms:W3CDTF">2023-01-25T07:25:39Z</dcterms:modified>
  <cp:category/>
</cp:coreProperties>
</file>