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file\志免町\上下水道課\管理係\移行－LGWAN（管理係）\☆【上下水道】\共通\経営比較分析\H30経営比較分析\"/>
    </mc:Choice>
  </mc:AlternateContent>
  <workbookProtection workbookAlgorithmName="SHA-512" workbookHashValue="XtKq5ivxfofMQxODZsNkXdkd+5UwrQ+L+cAjJfJba/mYbobetFezz2gcEckLwInhZPS1Q58JgtCh61xe2mlS9w==" workbookSaltValue="basNTwlHCrveyXF52mNqt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<sst xmlns="http://schemas.openxmlformats.org/spreadsheetml/2006/main" count="228" uniqueCount="110">
  <si>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</si>
  <si>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</si>
  <si>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</si>
  <si>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</si>
  <si>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</si>
  <si>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</si>
  <si>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</si>
  <si>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</si>
  <si>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</si>
  <si>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</si>
  <si>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</si>
  <si>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</si>
  <si>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</si>
  <si>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</si>
  <si>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</si>
  <si>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</si>
  <si>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</si>
  <si>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</si>
  <si>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</si>
  <si>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</si>
  <si>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</si>
  <si>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</si>
  <si>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</si>
  <si>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</si>
  <si>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</si>
  <si>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</si>
  <si>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</si>
  <si>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</si>
  <si>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</si>
  <si>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</si>
  <si>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</si>
  <si>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</si>
  <si>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</si>
  <si>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</si>
  <si>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</si>
  <si>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</si>
  <si>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</si>
  <si>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</si>
  <si>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</si>
  <si>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</si>
  <si>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</si>
  <si>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</si>
  <si>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</si>
  <si>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</si>
  <si>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</si>
  <si>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</si>
  <si>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</si>
  <si>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</si>
  <si>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</si>
  <si>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</si>
  <si>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</si>
  <si>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</si>
  <si>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</si>
  <si>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</si>
  <si>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</si>
  <si>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</si>
  <si>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</si>
  <si>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</si>
  <si>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</si>
  <si>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</si>
  <si>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</si>
  <si>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</si>
  <si>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</si>
  <si>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</si>
  <si>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</si>
  <si>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</si>
  <si>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</si>
  <si>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</si>
  <si>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</si>
  <si>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</si>
  <si>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</si>
  <si>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</si>
  <si>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</si>
  <si>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</si>
  <si>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</si>
  <si>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</si>
  <si>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</si>
  <si>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</si>
  <si>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</si>
  <si>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</si>
  <si>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</si>
  <si>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</si>
  <si>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</si>
  <si>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</si>
  <si>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</si>
  <si>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</si>
  <si>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</si>
  <si>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</si>
  <si>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</si>
  <si>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</si>
  <si>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</si>
  <si>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</si>
  <si>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</si>
  <si>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</si>
  <si>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</si>
  <si>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</si>
  <si>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</si>
  <si>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</si>
  <si>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</si>
  <si>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</si>
  <si>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</si>
  <si>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</si>
  <si>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</si>
  <si>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</si>
  <si>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</si>
  <si>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</si>
  <si>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</si>
  <si>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50年を超えた管路延長はなく、老朽化も進んでいません。現在、整備から40年以上経過している民間開発団地の管路施設の改築等を実施しており、令和2年度に終了する予定です。また、既存施設に対しては、ストックマネジメント計画に基づいた適切な維持管理を行っていく予定です。</t>
    <rPh sb="9" eb="10">
      <t>ネン</t>
    </rPh>
    <rPh sb="34" eb="36">
      <t>ゲンザイ</t>
    </rPh>
    <rPh sb="37" eb="39">
      <t>セイビ</t>
    </rPh>
    <rPh sb="44" eb="46">
      <t>イジョウ</t>
    </rPh>
    <rPh sb="68" eb="70">
      <t>ジッシ</t>
    </rPh>
    <rPh sb="75" eb="77">
      <t>レイワ</t>
    </rPh>
    <rPh sb="78" eb="80">
      <t>ネンド</t>
    </rPh>
    <rPh sb="81" eb="83">
      <t>シュウリョウ</t>
    </rPh>
    <rPh sb="85" eb="87">
      <t>ヨテイ</t>
    </rPh>
    <rPh sb="93" eb="95">
      <t>キゾン</t>
    </rPh>
    <rPh sb="95" eb="97">
      <t>シセツ</t>
    </rPh>
    <rPh sb="98" eb="99">
      <t>タイ</t>
    </rPh>
    <rPh sb="113" eb="115">
      <t>ケイカク</t>
    </rPh>
    <rPh sb="116" eb="117">
      <t>モト</t>
    </rPh>
    <rPh sb="120" eb="122">
      <t>テキセツ</t>
    </rPh>
    <rPh sb="123" eb="125">
      <t>イジ</t>
    </rPh>
    <rPh sb="125" eb="127">
      <t>カンリ</t>
    </rPh>
    <rPh sb="128" eb="129">
      <t>オコナ</t>
    </rPh>
    <rPh sb="133" eb="135">
      <t>ヨテイ</t>
    </rPh>
    <phoneticPr fontId="16"/>
  </si>
  <si>
    <r>
      <rPr>
        <sz val="11"/>
        <rFont val="ＭＳ ゴシック"/>
        <family val="3"/>
        <charset val="128"/>
      </rPr>
      <t>　平成6年度に供用開始、平成30年度末時点での下水道普及率は99.90％、水洗化率は95.92％で昨年度より微増となっています。今後も水洗化の普及に努めていくとともに、既存の管路の計画的な改築と予防保全的な管理を行っていきます。</t>
    </r>
    <r>
      <rPr>
        <sz val="11"/>
        <color rgb="FFFF0000"/>
        <rFont val="ＭＳ ゴシック"/>
        <family val="3"/>
        <charset val="128"/>
      </rPr>
      <t xml:space="preserve">
</t>
    </r>
    <rPh sb="49" eb="52">
      <t>サクネンド</t>
    </rPh>
    <rPh sb="84" eb="86">
      <t>キゾン</t>
    </rPh>
    <rPh sb="87" eb="89">
      <t>カンロ</t>
    </rPh>
    <phoneticPr fontId="16"/>
  </si>
  <si>
    <t>①経常収支比率は、日々の経営活動による収入で当期の運転資金を賄えているかを表す指標で、100％を超えていることから黒字であることがわかります。
③流動比率は、短期的な支払能力を表す指標で、志免町は目標となる100％を上回っています。
④企業債残高対事業規模比率は、使用料収入に対する企業債残高の割合であり、志免町は他市町村と比べて、低い傾向であることがわかります。
⑤経費回収率は、下水道事業にかかる経費を使用料収入でどの程度賄えているかを表す指標で、志免町は目標となる100％を超えています。
⑥汚水処理原価は、有収水量1㎥当たりの汚水処理に要した費用であり、志免町は他市町村の平均をわずかに上回っているため、経営改善の努力が必要である。
　　　　　　　　　　　　　　　　　　　　　　　　　　　　　　　　　　　　　　　⑧水洗化率は、現在処理区域人口のうち、実際に水洗便所を設置して汚水処理をしている人口の割合を表した指標であり、志免町は現在95.92％と平均値を上回っているが、水質保全の観点などから水洗化率向上の取組が必要となります。</t>
    <rPh sb="1" eb="3">
      <t>ケイジョウ</t>
    </rPh>
    <rPh sb="3" eb="5">
      <t>シュウシ</t>
    </rPh>
    <rPh sb="5" eb="7">
      <t>ヒリツ</t>
    </rPh>
    <rPh sb="9" eb="11">
      <t>ヒビ</t>
    </rPh>
    <rPh sb="12" eb="14">
      <t>ケイエイ</t>
    </rPh>
    <rPh sb="14" eb="16">
      <t>カツドウ</t>
    </rPh>
    <rPh sb="19" eb="21">
      <t>シュウニュウ</t>
    </rPh>
    <rPh sb="22" eb="24">
      <t>トウキ</t>
    </rPh>
    <rPh sb="25" eb="27">
      <t>ウンテン</t>
    </rPh>
    <rPh sb="27" eb="29">
      <t>シキン</t>
    </rPh>
    <rPh sb="30" eb="31">
      <t>マカナ</t>
    </rPh>
    <rPh sb="37" eb="38">
      <t>アラワ</t>
    </rPh>
    <rPh sb="39" eb="41">
      <t>シヒョウ</t>
    </rPh>
    <rPh sb="48" eb="49">
      <t>コ</t>
    </rPh>
    <rPh sb="57" eb="59">
      <t>クロジ</t>
    </rPh>
    <rPh sb="74" eb="76">
      <t>リュウドウ</t>
    </rPh>
    <rPh sb="76" eb="78">
      <t>ヒリツ</t>
    </rPh>
    <rPh sb="80" eb="83">
      <t>タンキテキ</t>
    </rPh>
    <rPh sb="84" eb="86">
      <t>シハラ</t>
    </rPh>
    <rPh sb="86" eb="88">
      <t>ノウリョク</t>
    </rPh>
    <rPh sb="89" eb="90">
      <t>アラワ</t>
    </rPh>
    <rPh sb="91" eb="93">
      <t>シヒョウ</t>
    </rPh>
    <rPh sb="95" eb="98">
      <t>シメマチ</t>
    </rPh>
    <rPh sb="99" eb="101">
      <t>モクヒョウ</t>
    </rPh>
    <rPh sb="109" eb="111">
      <t>ウワマワ</t>
    </rPh>
    <rPh sb="120" eb="122">
      <t>キギョウ</t>
    </rPh>
    <rPh sb="122" eb="123">
      <t>サイ</t>
    </rPh>
    <rPh sb="123" eb="125">
      <t>ザンダカ</t>
    </rPh>
    <rPh sb="125" eb="126">
      <t>タイ</t>
    </rPh>
    <rPh sb="126" eb="128">
      <t>ジギョウ</t>
    </rPh>
    <rPh sb="128" eb="130">
      <t>キボ</t>
    </rPh>
    <rPh sb="130" eb="132">
      <t>ヒリツ</t>
    </rPh>
    <rPh sb="134" eb="137">
      <t>シヨウリョウ</t>
    </rPh>
    <rPh sb="137" eb="139">
      <t>シュウニュウ</t>
    </rPh>
    <rPh sb="140" eb="141">
      <t>タイ</t>
    </rPh>
    <rPh sb="143" eb="145">
      <t>キギョウ</t>
    </rPh>
    <rPh sb="145" eb="146">
      <t>サイ</t>
    </rPh>
    <rPh sb="146" eb="148">
      <t>ザンダカ</t>
    </rPh>
    <rPh sb="149" eb="151">
      <t>ワリアイ</t>
    </rPh>
    <rPh sb="155" eb="158">
      <t>シメマチ</t>
    </rPh>
    <rPh sb="159" eb="160">
      <t>ホカ</t>
    </rPh>
    <rPh sb="160" eb="163">
      <t>シチョウソン</t>
    </rPh>
    <rPh sb="164" eb="165">
      <t>クラ</t>
    </rPh>
    <rPh sb="168" eb="169">
      <t>ヒク</t>
    </rPh>
    <rPh sb="170" eb="172">
      <t>ケイコウ</t>
    </rPh>
    <rPh sb="253" eb="255">
      <t>オスイ</t>
    </rPh>
    <rPh sb="255" eb="257">
      <t>ショリ</t>
    </rPh>
    <rPh sb="257" eb="259">
      <t>ゲンカ</t>
    </rPh>
    <rPh sb="261" eb="263">
      <t>ユウシュウ</t>
    </rPh>
    <rPh sb="263" eb="265">
      <t>スイリョウ</t>
    </rPh>
    <rPh sb="267" eb="268">
      <t>ア</t>
    </rPh>
    <rPh sb="271" eb="273">
      <t>オスイ</t>
    </rPh>
    <rPh sb="273" eb="275">
      <t>ショリ</t>
    </rPh>
    <rPh sb="276" eb="277">
      <t>ヨウ</t>
    </rPh>
    <rPh sb="279" eb="281">
      <t>ヒヨウ</t>
    </rPh>
    <rPh sb="285" eb="288">
      <t>シメマチ</t>
    </rPh>
    <rPh sb="289" eb="290">
      <t>ホカ</t>
    </rPh>
    <rPh sb="290" eb="293">
      <t>シチョウソン</t>
    </rPh>
    <rPh sb="294" eb="296">
      <t>ヘイキン</t>
    </rPh>
    <rPh sb="301" eb="303">
      <t>ウワマワ</t>
    </rPh>
    <rPh sb="310" eb="312">
      <t>ケイエイ</t>
    </rPh>
    <rPh sb="312" eb="314">
      <t>カイゼン</t>
    </rPh>
    <rPh sb="315" eb="317">
      <t>ドリョク</t>
    </rPh>
    <rPh sb="318" eb="320">
      <t>ヒツヨウ</t>
    </rPh>
    <rPh sb="365" eb="368">
      <t>スイセンカ</t>
    </rPh>
    <rPh sb="368" eb="369">
      <t>リツ</t>
    </rPh>
    <rPh sb="371" eb="373">
      <t>ゲンザイ</t>
    </rPh>
    <rPh sb="373" eb="375">
      <t>ショリ</t>
    </rPh>
    <rPh sb="375" eb="377">
      <t>クイキ</t>
    </rPh>
    <rPh sb="377" eb="379">
      <t>ジンコウ</t>
    </rPh>
    <rPh sb="383" eb="385">
      <t>ジッサイ</t>
    </rPh>
    <rPh sb="386" eb="388">
      <t>スイセン</t>
    </rPh>
    <rPh sb="388" eb="390">
      <t>ベンジョ</t>
    </rPh>
    <rPh sb="391" eb="393">
      <t>セッチ</t>
    </rPh>
    <rPh sb="395" eb="397">
      <t>オスイ</t>
    </rPh>
    <rPh sb="397" eb="399">
      <t>ショリ</t>
    </rPh>
    <rPh sb="404" eb="406">
      <t>ジンコウ</t>
    </rPh>
    <rPh sb="407" eb="409">
      <t>ワリアイ</t>
    </rPh>
    <rPh sb="410" eb="411">
      <t>アラワ</t>
    </rPh>
    <rPh sb="413" eb="415">
      <t>シヒョウ</t>
    </rPh>
    <rPh sb="419" eb="422">
      <t>シメマチ</t>
    </rPh>
    <rPh sb="423" eb="425">
      <t>ゲンザイ</t>
    </rPh>
    <rPh sb="432" eb="435">
      <t>ヘイキンチ</t>
    </rPh>
    <rPh sb="436" eb="438">
      <t>ウワマワ</t>
    </rPh>
    <rPh sb="444" eb="446">
      <t>スイシツ</t>
    </rPh>
    <rPh sb="446" eb="448">
      <t>ホゼン</t>
    </rPh>
    <rPh sb="449" eb="451">
      <t>カンテン</t>
    </rPh>
    <rPh sb="455" eb="458">
      <t>スイセンカ</t>
    </rPh>
    <rPh sb="458" eb="459">
      <t>リツ</t>
    </rPh>
    <rPh sb="459" eb="461">
      <t>コウジョウ</t>
    </rPh>
    <rPh sb="462" eb="464">
      <t>トリクミ</t>
    </rPh>
    <rPh sb="465" eb="4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</si>
</sst>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0.18</c:v>
                </c:pt>
                <c:pt idx="1">
                  <c:v>0</c:v>
                </c:pt>
                <c:pt idx="2">
                  <c:v>0</c:v>
                </c:pt>
                <c:pt idx="3" formatCode="#,##0.00;&quot;△&quot;#,##0.00;&quot;-&quot;">
                  <c:v>0.17</c:v>
                </c:pt>
                <c:pt idx="4" formatCode="#,##0.00;&quot;△&quot;#,##0.00;&quot;-&quot;">
                  <c:v>0.1</c:v>
                </c:pt>
              </c:numCache>
            </c:numRef>
          </c:val>
          <c:extLst xmlns:c16r2="http://schemas.microsoft.com/office/drawing/2015/06/chart">
            <c:ext xmlns:c16="http://schemas.microsoft.com/office/drawing/2014/chart" uri="{C3380CC4-5D6E-409C-BE32-E72D297353CC}">
              <c16:uniqueId val="{00000000-302F-4566-BEE2-596948D014B8}"/>
            </c:ext>
          </c:extLst>
        </c:ser>
        <c:dLbls>
          <c:showLegendKey val="0"/>
          <c:showVal val="0"/>
          <c:showCatName val="0"/>
          <c:showSerName val="0"/>
          <c:showPercent val="0"/>
          <c:showBubbleSize val="0"/>
        </c:dLbls>
        <c:gapWidth val="150"/>
        <c:axId val="178136312"/>
        <c:axId val="1781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xmlns:c16r2="http://schemas.microsoft.com/office/drawing/2015/06/chart">
            <c:ext xmlns:c16="http://schemas.microsoft.com/office/drawing/2014/chart" uri="{C3380CC4-5D6E-409C-BE32-E72D297353CC}">
              <c16:uniqueId val="{00000001-302F-4566-BEE2-596948D014B8}"/>
            </c:ext>
          </c:extLst>
        </c:ser>
        <c:dLbls>
          <c:showLegendKey val="0"/>
          <c:showVal val="0"/>
          <c:showCatName val="0"/>
          <c:showSerName val="0"/>
          <c:showPercent val="0"/>
          <c:showBubbleSize val="0"/>
        </c:dLbls>
        <c:marker val="1"/>
        <c:smooth val="0"/>
        <c:axId val="178136312"/>
        <c:axId val="178136704"/>
      </c:lineChart>
      <c:dateAx>
        <c:axId val="178136312"/>
        <c:scaling>
          <c:orientation val="minMax"/>
        </c:scaling>
        <c:delete val="1"/>
        <c:axPos val="b"/>
        <c:numFmt formatCode="ge" sourceLinked="1"/>
        <c:majorTickMark val="none"/>
        <c:minorTickMark val="none"/>
        <c:tickLblPos val="none"/>
        <c:crossAx val="178136704"/>
        <c:crosses val="autoZero"/>
        <c:auto val="1"/>
        <c:lblOffset val="100"/>
        <c:baseTimeUnit val="years"/>
      </c:dateAx>
      <c:valAx>
        <c:axId val="1781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AB-4B8B-8FF4-13DFC5E06EC4}"/>
            </c:ext>
          </c:extLst>
        </c:ser>
        <c:dLbls>
          <c:showLegendKey val="0"/>
          <c:showVal val="0"/>
          <c:showCatName val="0"/>
          <c:showSerName val="0"/>
          <c:showPercent val="0"/>
          <c:showBubbleSize val="0"/>
        </c:dLbls>
        <c:gapWidth val="150"/>
        <c:axId val="180458576"/>
        <c:axId val="18045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xmlns:c16r2="http://schemas.microsoft.com/office/drawing/2015/06/chart">
            <c:ext xmlns:c16="http://schemas.microsoft.com/office/drawing/2014/chart" uri="{C3380CC4-5D6E-409C-BE32-E72D297353CC}">
              <c16:uniqueId val="{00000001-77AB-4B8B-8FF4-13DFC5E06EC4}"/>
            </c:ext>
          </c:extLst>
        </c:ser>
        <c:dLbls>
          <c:showLegendKey val="0"/>
          <c:showVal val="0"/>
          <c:showCatName val="0"/>
          <c:showSerName val="0"/>
          <c:showPercent val="0"/>
          <c:showBubbleSize val="0"/>
        </c:dLbls>
        <c:marker val="1"/>
        <c:smooth val="0"/>
        <c:axId val="180458576"/>
        <c:axId val="180458968"/>
      </c:lineChart>
      <c:dateAx>
        <c:axId val="180458576"/>
        <c:scaling>
          <c:orientation val="minMax"/>
        </c:scaling>
        <c:delete val="1"/>
        <c:axPos val="b"/>
        <c:numFmt formatCode="ge" sourceLinked="1"/>
        <c:majorTickMark val="none"/>
        <c:minorTickMark val="none"/>
        <c:tickLblPos val="none"/>
        <c:crossAx val="180458968"/>
        <c:crosses val="autoZero"/>
        <c:auto val="1"/>
        <c:lblOffset val="100"/>
        <c:baseTimeUnit val="years"/>
      </c:dateAx>
      <c:valAx>
        <c:axId val="18045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95.3</c:v>
                </c:pt>
                <c:pt idx="1">
                  <c:v>95.52</c:v>
                </c:pt>
                <c:pt idx="2">
                  <c:v>95.72</c:v>
                </c:pt>
                <c:pt idx="3">
                  <c:v>95.9</c:v>
                </c:pt>
                <c:pt idx="4">
                  <c:v>95.92</c:v>
                </c:pt>
              </c:numCache>
            </c:numRef>
          </c:val>
          <c:extLst xmlns:c16r2="http://schemas.microsoft.com/office/drawing/2015/06/chart">
            <c:ext xmlns:c16="http://schemas.microsoft.com/office/drawing/2014/chart" uri="{C3380CC4-5D6E-409C-BE32-E72D297353CC}">
              <c16:uniqueId val="{00000000-96DF-4EEF-B482-C8D9E149BAC5}"/>
            </c:ext>
          </c:extLst>
        </c:ser>
        <c:dLbls>
          <c:showLegendKey val="0"/>
          <c:showVal val="0"/>
          <c:showCatName val="0"/>
          <c:showSerName val="0"/>
          <c:showPercent val="0"/>
          <c:showBubbleSize val="0"/>
        </c:dLbls>
        <c:gapWidth val="150"/>
        <c:axId val="179472104"/>
        <c:axId val="1794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xmlns:c16r2="http://schemas.microsoft.com/office/drawing/2015/06/chart">
            <c:ext xmlns:c16="http://schemas.microsoft.com/office/drawing/2014/chart" uri="{C3380CC4-5D6E-409C-BE32-E72D297353CC}">
              <c16:uniqueId val="{00000001-96DF-4EEF-B482-C8D9E149BAC5}"/>
            </c:ext>
          </c:extLst>
        </c:ser>
        <c:dLbls>
          <c:showLegendKey val="0"/>
          <c:showVal val="0"/>
          <c:showCatName val="0"/>
          <c:showSerName val="0"/>
          <c:showPercent val="0"/>
          <c:showBubbleSize val="0"/>
        </c:dLbls>
        <c:marker val="1"/>
        <c:smooth val="0"/>
        <c:axId val="179472104"/>
        <c:axId val="179474848"/>
      </c:lineChart>
      <c:dateAx>
        <c:axId val="179472104"/>
        <c:scaling>
          <c:orientation val="minMax"/>
        </c:scaling>
        <c:delete val="1"/>
        <c:axPos val="b"/>
        <c:numFmt formatCode="ge" sourceLinked="1"/>
        <c:majorTickMark val="none"/>
        <c:minorTickMark val="none"/>
        <c:tickLblPos val="none"/>
        <c:crossAx val="179474848"/>
        <c:crosses val="autoZero"/>
        <c:auto val="1"/>
        <c:lblOffset val="100"/>
        <c:baseTimeUnit val="years"/>
      </c:dateAx>
      <c:valAx>
        <c:axId val="1794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109.98</c:v>
                </c:pt>
                <c:pt idx="1">
                  <c:v>107.21</c:v>
                </c:pt>
                <c:pt idx="2">
                  <c:v>108.4</c:v>
                </c:pt>
                <c:pt idx="3">
                  <c:v>108.01</c:v>
                </c:pt>
                <c:pt idx="4">
                  <c:v>110.46</c:v>
                </c:pt>
              </c:numCache>
            </c:numRef>
          </c:val>
          <c:extLst xmlns:c16r2="http://schemas.microsoft.com/office/drawing/2015/06/chart">
            <c:ext xmlns:c16="http://schemas.microsoft.com/office/drawing/2014/chart" uri="{C3380CC4-5D6E-409C-BE32-E72D297353CC}">
              <c16:uniqueId val="{00000000-E4B2-4816-9CC1-850ECEB94A5D}"/>
            </c:ext>
          </c:extLst>
        </c:ser>
        <c:dLbls>
          <c:showLegendKey val="0"/>
          <c:showVal val="0"/>
          <c:showCatName val="0"/>
          <c:showSerName val="0"/>
          <c:showPercent val="0"/>
          <c:showBubbleSize val="0"/>
        </c:dLbls>
        <c:gapWidth val="150"/>
        <c:axId val="179472496"/>
        <c:axId val="17947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109.31</c:v>
                </c:pt>
                <c:pt idx="1">
                  <c:v>110.59</c:v>
                </c:pt>
                <c:pt idx="2">
                  <c:v>106.62</c:v>
                </c:pt>
                <c:pt idx="3">
                  <c:v>106.66</c:v>
                </c:pt>
                <c:pt idx="4">
                  <c:v>106.25</c:v>
                </c:pt>
              </c:numCache>
            </c:numRef>
          </c:val>
          <c:smooth val="0"/>
          <c:extLst xmlns:c16r2="http://schemas.microsoft.com/office/drawing/2015/06/chart">
            <c:ext xmlns:c16="http://schemas.microsoft.com/office/drawing/2014/chart" uri="{C3380CC4-5D6E-409C-BE32-E72D297353CC}">
              <c16:uniqueId val="{00000001-E4B2-4816-9CC1-850ECEB94A5D}"/>
            </c:ext>
          </c:extLst>
        </c:ser>
        <c:dLbls>
          <c:showLegendKey val="0"/>
          <c:showVal val="0"/>
          <c:showCatName val="0"/>
          <c:showSerName val="0"/>
          <c:showPercent val="0"/>
          <c:showBubbleSize val="0"/>
        </c:dLbls>
        <c:marker val="1"/>
        <c:smooth val="0"/>
        <c:axId val="179472496"/>
        <c:axId val="179474064"/>
      </c:lineChart>
      <c:dateAx>
        <c:axId val="179472496"/>
        <c:scaling>
          <c:orientation val="minMax"/>
        </c:scaling>
        <c:delete val="1"/>
        <c:axPos val="b"/>
        <c:numFmt formatCode="ge" sourceLinked="1"/>
        <c:majorTickMark val="none"/>
        <c:minorTickMark val="none"/>
        <c:tickLblPos val="none"/>
        <c:crossAx val="179474064"/>
        <c:crosses val="autoZero"/>
        <c:auto val="1"/>
        <c:lblOffset val="100"/>
        <c:baseTimeUnit val="years"/>
      </c:dateAx>
      <c:valAx>
        <c:axId val="1794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10.18</c:v>
                </c:pt>
                <c:pt idx="1">
                  <c:v>12.71</c:v>
                </c:pt>
                <c:pt idx="2">
                  <c:v>15.21</c:v>
                </c:pt>
                <c:pt idx="3">
                  <c:v>17.73</c:v>
                </c:pt>
                <c:pt idx="4">
                  <c:v>20.239999999999998</c:v>
                </c:pt>
              </c:numCache>
            </c:numRef>
          </c:val>
          <c:extLst xmlns:c16r2="http://schemas.microsoft.com/office/drawing/2015/06/chart">
            <c:ext xmlns:c16="http://schemas.microsoft.com/office/drawing/2014/chart" uri="{C3380CC4-5D6E-409C-BE32-E72D297353CC}">
              <c16:uniqueId val="{00000000-CEDC-4D71-B3C5-3CDBEA840C0B}"/>
            </c:ext>
          </c:extLst>
        </c:ser>
        <c:dLbls>
          <c:showLegendKey val="0"/>
          <c:showVal val="0"/>
          <c:showCatName val="0"/>
          <c:showSerName val="0"/>
          <c:showPercent val="0"/>
          <c:showBubbleSize val="0"/>
        </c:dLbls>
        <c:gapWidth val="150"/>
        <c:axId val="179472888"/>
        <c:axId val="17947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23.01</c:v>
                </c:pt>
                <c:pt idx="1">
                  <c:v>22.86</c:v>
                </c:pt>
                <c:pt idx="2">
                  <c:v>19.920000000000002</c:v>
                </c:pt>
                <c:pt idx="3">
                  <c:v>20.56</c:v>
                </c:pt>
                <c:pt idx="4">
                  <c:v>14.75</c:v>
                </c:pt>
              </c:numCache>
            </c:numRef>
          </c:val>
          <c:smooth val="0"/>
          <c:extLst xmlns:c16r2="http://schemas.microsoft.com/office/drawing/2015/06/chart">
            <c:ext xmlns:c16="http://schemas.microsoft.com/office/drawing/2014/chart" uri="{C3380CC4-5D6E-409C-BE32-E72D297353CC}">
              <c16:uniqueId val="{00000001-CEDC-4D71-B3C5-3CDBEA840C0B}"/>
            </c:ext>
          </c:extLst>
        </c:ser>
        <c:dLbls>
          <c:showLegendKey val="0"/>
          <c:showVal val="0"/>
          <c:showCatName val="0"/>
          <c:showSerName val="0"/>
          <c:showPercent val="0"/>
          <c:showBubbleSize val="0"/>
        </c:dLbls>
        <c:marker val="1"/>
        <c:smooth val="0"/>
        <c:axId val="179472888"/>
        <c:axId val="179470928"/>
      </c:lineChart>
      <c:dateAx>
        <c:axId val="179472888"/>
        <c:scaling>
          <c:orientation val="minMax"/>
        </c:scaling>
        <c:delete val="1"/>
        <c:axPos val="b"/>
        <c:numFmt formatCode="ge" sourceLinked="1"/>
        <c:majorTickMark val="none"/>
        <c:minorTickMark val="none"/>
        <c:tickLblPos val="none"/>
        <c:crossAx val="179470928"/>
        <c:crosses val="autoZero"/>
        <c:auto val="1"/>
        <c:lblOffset val="100"/>
        <c:baseTimeUnit val="years"/>
      </c:dateAx>
      <c:valAx>
        <c:axId val="1794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c:v>12.34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7CA-41BD-AD66-3F60A9D4713D}"/>
            </c:ext>
          </c:extLst>
        </c:ser>
        <c:dLbls>
          <c:showLegendKey val="0"/>
          <c:showVal val="0"/>
          <c:showCatName val="0"/>
          <c:showSerName val="0"/>
          <c:showPercent val="0"/>
          <c:showBubbleSize val="0"/>
        </c:dLbls>
        <c:gapWidth val="150"/>
        <c:axId val="179473280"/>
        <c:axId val="1794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1.52</c:v>
                </c:pt>
                <c:pt idx="2">
                  <c:v>0.44</c:v>
                </c:pt>
                <c:pt idx="3">
                  <c:v>0.42</c:v>
                </c:pt>
                <c:pt idx="4">
                  <c:v>0.25</c:v>
                </c:pt>
              </c:numCache>
            </c:numRef>
          </c:val>
          <c:smooth val="0"/>
          <c:extLst xmlns:c16r2="http://schemas.microsoft.com/office/drawing/2015/06/chart">
            <c:ext xmlns:c16="http://schemas.microsoft.com/office/drawing/2014/chart" uri="{C3380CC4-5D6E-409C-BE32-E72D297353CC}">
              <c16:uniqueId val="{00000001-17CA-41BD-AD66-3F60A9D4713D}"/>
            </c:ext>
          </c:extLst>
        </c:ser>
        <c:dLbls>
          <c:showLegendKey val="0"/>
          <c:showVal val="0"/>
          <c:showCatName val="0"/>
          <c:showSerName val="0"/>
          <c:showPercent val="0"/>
          <c:showBubbleSize val="0"/>
        </c:dLbls>
        <c:marker val="1"/>
        <c:smooth val="0"/>
        <c:axId val="179473280"/>
        <c:axId val="179473672"/>
      </c:lineChart>
      <c:dateAx>
        <c:axId val="179473280"/>
        <c:scaling>
          <c:orientation val="minMax"/>
        </c:scaling>
        <c:delete val="1"/>
        <c:axPos val="b"/>
        <c:numFmt formatCode="ge" sourceLinked="1"/>
        <c:majorTickMark val="none"/>
        <c:minorTickMark val="none"/>
        <c:tickLblPos val="none"/>
        <c:crossAx val="179473672"/>
        <c:crosses val="autoZero"/>
        <c:auto val="1"/>
        <c:lblOffset val="100"/>
        <c:baseTimeUnit val="years"/>
      </c:dateAx>
      <c:valAx>
        <c:axId val="17947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60-4E44-B888-DEA7F69D91A3}"/>
            </c:ext>
          </c:extLst>
        </c:ser>
        <c:dLbls>
          <c:showLegendKey val="0"/>
          <c:showVal val="0"/>
          <c:showCatName val="0"/>
          <c:showSerName val="0"/>
          <c:showPercent val="0"/>
          <c:showBubbleSize val="0"/>
        </c:dLbls>
        <c:gapWidth val="150"/>
        <c:axId val="179471712"/>
        <c:axId val="17946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3.73</c:v>
                </c:pt>
                <c:pt idx="1">
                  <c:v>0</c:v>
                </c:pt>
                <c:pt idx="2" formatCode="#,##0.00;&quot;△&quot;#,##0.00;&quot;-&quot;">
                  <c:v>0.43</c:v>
                </c:pt>
                <c:pt idx="3" formatCode="#,##0.00;&quot;△&quot;#,##0.00;&quot;-&quot;">
                  <c:v>0.72</c:v>
                </c:pt>
                <c:pt idx="4" formatCode="#,##0.00;&quot;△&quot;#,##0.00;&quot;-&quot;">
                  <c:v>0.78</c:v>
                </c:pt>
              </c:numCache>
            </c:numRef>
          </c:val>
          <c:smooth val="0"/>
          <c:extLst xmlns:c16r2="http://schemas.microsoft.com/office/drawing/2015/06/chart">
            <c:ext xmlns:c16="http://schemas.microsoft.com/office/drawing/2014/chart" uri="{C3380CC4-5D6E-409C-BE32-E72D297353CC}">
              <c16:uniqueId val="{00000001-1160-4E44-B888-DEA7F69D91A3}"/>
            </c:ext>
          </c:extLst>
        </c:ser>
        <c:dLbls>
          <c:showLegendKey val="0"/>
          <c:showVal val="0"/>
          <c:showCatName val="0"/>
          <c:showSerName val="0"/>
          <c:showPercent val="0"/>
          <c:showBubbleSize val="0"/>
        </c:dLbls>
        <c:marker val="1"/>
        <c:smooth val="0"/>
        <c:axId val="179471712"/>
        <c:axId val="179468968"/>
      </c:lineChart>
      <c:dateAx>
        <c:axId val="179471712"/>
        <c:scaling>
          <c:orientation val="minMax"/>
        </c:scaling>
        <c:delete val="1"/>
        <c:axPos val="b"/>
        <c:numFmt formatCode="ge" sourceLinked="1"/>
        <c:majorTickMark val="none"/>
        <c:minorTickMark val="none"/>
        <c:tickLblPos val="none"/>
        <c:crossAx val="179468968"/>
        <c:crosses val="autoZero"/>
        <c:auto val="1"/>
        <c:lblOffset val="100"/>
        <c:baseTimeUnit val="years"/>
      </c:dateAx>
      <c:valAx>
        <c:axId val="1794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77.790000000000006</c:v>
                </c:pt>
                <c:pt idx="1">
                  <c:v>85.36</c:v>
                </c:pt>
                <c:pt idx="2">
                  <c:v>89.08</c:v>
                </c:pt>
                <c:pt idx="3">
                  <c:v>95.7</c:v>
                </c:pt>
                <c:pt idx="4">
                  <c:v>103.73</c:v>
                </c:pt>
              </c:numCache>
            </c:numRef>
          </c:val>
          <c:extLst xmlns:c16r2="http://schemas.microsoft.com/office/drawing/2015/06/chart">
            <c:ext xmlns:c16="http://schemas.microsoft.com/office/drawing/2014/chart" uri="{C3380CC4-5D6E-409C-BE32-E72D297353CC}">
              <c16:uniqueId val="{00000000-D982-43B4-AA4F-0BD54742A13B}"/>
            </c:ext>
          </c:extLst>
        </c:ser>
        <c:dLbls>
          <c:showLegendKey val="0"/>
          <c:showVal val="0"/>
          <c:showCatName val="0"/>
          <c:showSerName val="0"/>
          <c:showPercent val="0"/>
          <c:showBubbleSize val="0"/>
        </c:dLbls>
        <c:gapWidth val="150"/>
        <c:axId val="180464456"/>
        <c:axId val="1804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96.91</c:v>
                </c:pt>
                <c:pt idx="1">
                  <c:v>95.78</c:v>
                </c:pt>
                <c:pt idx="2">
                  <c:v>76.95</c:v>
                </c:pt>
                <c:pt idx="3">
                  <c:v>77.180000000000007</c:v>
                </c:pt>
                <c:pt idx="4">
                  <c:v>67.2</c:v>
                </c:pt>
              </c:numCache>
            </c:numRef>
          </c:val>
          <c:smooth val="0"/>
          <c:extLst xmlns:c16r2="http://schemas.microsoft.com/office/drawing/2015/06/chart">
            <c:ext xmlns:c16="http://schemas.microsoft.com/office/drawing/2014/chart" uri="{C3380CC4-5D6E-409C-BE32-E72D297353CC}">
              <c16:uniqueId val="{00000001-D982-43B4-AA4F-0BD54742A13B}"/>
            </c:ext>
          </c:extLst>
        </c:ser>
        <c:dLbls>
          <c:showLegendKey val="0"/>
          <c:showVal val="0"/>
          <c:showCatName val="0"/>
          <c:showSerName val="0"/>
          <c:showPercent val="0"/>
          <c:showBubbleSize val="0"/>
        </c:dLbls>
        <c:marker val="1"/>
        <c:smooth val="0"/>
        <c:axId val="180464456"/>
        <c:axId val="180460144"/>
      </c:lineChart>
      <c:dateAx>
        <c:axId val="180464456"/>
        <c:scaling>
          <c:orientation val="minMax"/>
        </c:scaling>
        <c:delete val="1"/>
        <c:axPos val="b"/>
        <c:numFmt formatCode="ge" sourceLinked="1"/>
        <c:majorTickMark val="none"/>
        <c:minorTickMark val="none"/>
        <c:tickLblPos val="none"/>
        <c:crossAx val="180460144"/>
        <c:crosses val="autoZero"/>
        <c:auto val="1"/>
        <c:lblOffset val="100"/>
        <c:baseTimeUnit val="years"/>
      </c:dateAx>
      <c:valAx>
        <c:axId val="1804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1544.86</c:v>
                </c:pt>
                <c:pt idx="1">
                  <c:v>728.58</c:v>
                </c:pt>
                <c:pt idx="2">
                  <c:v>684.69</c:v>
                </c:pt>
                <c:pt idx="3">
                  <c:v>771.4</c:v>
                </c:pt>
                <c:pt idx="4">
                  <c:v>641.61</c:v>
                </c:pt>
              </c:numCache>
            </c:numRef>
          </c:val>
          <c:extLst xmlns:c16r2="http://schemas.microsoft.com/office/drawing/2015/06/chart">
            <c:ext xmlns:c16="http://schemas.microsoft.com/office/drawing/2014/chart" uri="{C3380CC4-5D6E-409C-BE32-E72D297353CC}">
              <c16:uniqueId val="{00000000-757A-4750-91F0-C9EB91FB00D5}"/>
            </c:ext>
          </c:extLst>
        </c:ser>
        <c:dLbls>
          <c:showLegendKey val="0"/>
          <c:showVal val="0"/>
          <c:showCatName val="0"/>
          <c:showSerName val="0"/>
          <c:showPercent val="0"/>
          <c:showBubbleSize val="0"/>
        </c:dLbls>
        <c:gapWidth val="150"/>
        <c:axId val="180462888"/>
        <c:axId val="18046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xmlns:c16r2="http://schemas.microsoft.com/office/drawing/2015/06/chart">
            <c:ext xmlns:c16="http://schemas.microsoft.com/office/drawing/2014/chart" uri="{C3380CC4-5D6E-409C-BE32-E72D297353CC}">
              <c16:uniqueId val="{00000001-757A-4750-91F0-C9EB91FB00D5}"/>
            </c:ext>
          </c:extLst>
        </c:ser>
        <c:dLbls>
          <c:showLegendKey val="0"/>
          <c:showVal val="0"/>
          <c:showCatName val="0"/>
          <c:showSerName val="0"/>
          <c:showPercent val="0"/>
          <c:showBubbleSize val="0"/>
        </c:dLbls>
        <c:marker val="1"/>
        <c:smooth val="0"/>
        <c:axId val="180462888"/>
        <c:axId val="180466024"/>
      </c:lineChart>
      <c:dateAx>
        <c:axId val="180462888"/>
        <c:scaling>
          <c:orientation val="minMax"/>
        </c:scaling>
        <c:delete val="1"/>
        <c:axPos val="b"/>
        <c:numFmt formatCode="ge" sourceLinked="1"/>
        <c:majorTickMark val="none"/>
        <c:minorTickMark val="none"/>
        <c:tickLblPos val="none"/>
        <c:crossAx val="180466024"/>
        <c:crosses val="autoZero"/>
        <c:auto val="1"/>
        <c:lblOffset val="100"/>
        <c:baseTimeUnit val="years"/>
      </c:dateAx>
      <c:valAx>
        <c:axId val="18046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107.45</c:v>
                </c:pt>
                <c:pt idx="1">
                  <c:v>103.5</c:v>
                </c:pt>
                <c:pt idx="2">
                  <c:v>105.24</c:v>
                </c:pt>
                <c:pt idx="3">
                  <c:v>100</c:v>
                </c:pt>
                <c:pt idx="4">
                  <c:v>100</c:v>
                </c:pt>
              </c:numCache>
            </c:numRef>
          </c:val>
          <c:extLst xmlns:c16r2="http://schemas.microsoft.com/office/drawing/2015/06/chart">
            <c:ext xmlns:c16="http://schemas.microsoft.com/office/drawing/2014/chart" uri="{C3380CC4-5D6E-409C-BE32-E72D297353CC}">
              <c16:uniqueId val="{00000000-4F2E-4856-BB6F-95F65AFE7E44}"/>
            </c:ext>
          </c:extLst>
        </c:ser>
        <c:dLbls>
          <c:showLegendKey val="0"/>
          <c:showVal val="0"/>
          <c:showCatName val="0"/>
          <c:showSerName val="0"/>
          <c:showPercent val="0"/>
          <c:showBubbleSize val="0"/>
        </c:dLbls>
        <c:gapWidth val="150"/>
        <c:axId val="180461320"/>
        <c:axId val="1804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xmlns:c16r2="http://schemas.microsoft.com/office/drawing/2015/06/chart">
            <c:ext xmlns:c16="http://schemas.microsoft.com/office/drawing/2014/chart" uri="{C3380CC4-5D6E-409C-BE32-E72D297353CC}">
              <c16:uniqueId val="{00000001-4F2E-4856-BB6F-95F65AFE7E44}"/>
            </c:ext>
          </c:extLst>
        </c:ser>
        <c:dLbls>
          <c:showLegendKey val="0"/>
          <c:showVal val="0"/>
          <c:showCatName val="0"/>
          <c:showSerName val="0"/>
          <c:showPercent val="0"/>
          <c:showBubbleSize val="0"/>
        </c:dLbls>
        <c:marker val="1"/>
        <c:smooth val="0"/>
        <c:axId val="180461320"/>
        <c:axId val="180462496"/>
      </c:lineChart>
      <c:dateAx>
        <c:axId val="180461320"/>
        <c:scaling>
          <c:orientation val="minMax"/>
        </c:scaling>
        <c:delete val="1"/>
        <c:axPos val="b"/>
        <c:numFmt formatCode="ge" sourceLinked="1"/>
        <c:majorTickMark val="none"/>
        <c:minorTickMark val="none"/>
        <c:tickLblPos val="none"/>
        <c:crossAx val="180462496"/>
        <c:crosses val="autoZero"/>
        <c:auto val="1"/>
        <c:lblOffset val="100"/>
        <c:baseTimeUnit val="years"/>
      </c:dateAx>
      <c:valAx>
        <c:axId val="1804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146.81</c:v>
                </c:pt>
                <c:pt idx="1">
                  <c:v>151.44999999999999</c:v>
                </c:pt>
                <c:pt idx="2">
                  <c:v>150.54</c:v>
                </c:pt>
                <c:pt idx="3">
                  <c:v>161.82</c:v>
                </c:pt>
                <c:pt idx="4">
                  <c:v>160.05000000000001</c:v>
                </c:pt>
              </c:numCache>
            </c:numRef>
          </c:val>
          <c:extLst xmlns:c16r2="http://schemas.microsoft.com/office/drawing/2015/06/chart">
            <c:ext xmlns:c16="http://schemas.microsoft.com/office/drawing/2014/chart" uri="{C3380CC4-5D6E-409C-BE32-E72D297353CC}">
              <c16:uniqueId val="{00000000-DF6C-49E9-B22D-5D8D9AF72F13}"/>
            </c:ext>
          </c:extLst>
        </c:ser>
        <c:dLbls>
          <c:showLegendKey val="0"/>
          <c:showVal val="0"/>
          <c:showCatName val="0"/>
          <c:showSerName val="0"/>
          <c:showPercent val="0"/>
          <c:showBubbleSize val="0"/>
        </c:dLbls>
        <c:gapWidth val="150"/>
        <c:axId val="180463280"/>
        <c:axId val="18046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xmlns:c16r2="http://schemas.microsoft.com/office/drawing/2015/06/chart">
            <c:ext xmlns:c16="http://schemas.microsoft.com/office/drawing/2014/chart" uri="{C3380CC4-5D6E-409C-BE32-E72D297353CC}">
              <c16:uniqueId val="{00000001-DF6C-49E9-B22D-5D8D9AF72F13}"/>
            </c:ext>
          </c:extLst>
        </c:ser>
        <c:dLbls>
          <c:showLegendKey val="0"/>
          <c:showVal val="0"/>
          <c:showCatName val="0"/>
          <c:showSerName val="0"/>
          <c:showPercent val="0"/>
          <c:showBubbleSize val="0"/>
        </c:dLbls>
        <c:marker val="1"/>
        <c:smooth val="0"/>
        <c:axId val="180463280"/>
        <c:axId val="180463672"/>
      </c:lineChart>
      <c:dateAx>
        <c:axId val="180463280"/>
        <c:scaling>
          <c:orientation val="minMax"/>
        </c:scaling>
        <c:delete val="1"/>
        <c:axPos val="b"/>
        <c:numFmt formatCode="ge" sourceLinked="1"/>
        <c:majorTickMark val="none"/>
        <c:minorTickMark val="none"/>
        <c:tickLblPos val="none"/>
        <c:crossAx val="180463672"/>
        <c:crosses val="autoZero"/>
        <c:auto val="1"/>
        <c:lblOffset val="100"/>
        <c:baseTimeUnit val="years"/>
      </c:dateAx>
      <c:valAx>
        <c:axId val="18046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福岡県　志免町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Bc2</v>
      </c>
      <c r="X8" s="79"/>
      <c r="Y8" s="79"/>
      <c r="Z8" s="79"/>
      <c r="AA8" s="79"/>
      <c r="AB8" s="79"/>
      <c r="AC8" s="79"/>
      <c r="AD8" s="80" t="str">
        <f>データ!$M$6</f>
        <v>非設置</v>
      </c>
      <c r="AE8" s="80"/>
      <c r="AF8" s="80"/>
      <c r="AG8" s="80"/>
      <c r="AH8" s="80"/>
      <c r="AI8" s="80"/>
      <c r="AJ8" s="80"/>
      <c r="AK8" s="3"/>
      <c r="AL8" s="76">
        <f>データ!S6</f>
        <v>46055</v>
      </c>
      <c r="AM8" s="76"/>
      <c r="AN8" s="76"/>
      <c r="AO8" s="76"/>
      <c r="AP8" s="76"/>
      <c r="AQ8" s="76"/>
      <c r="AR8" s="76"/>
      <c r="AS8" s="76"/>
      <c r="AT8" s="75">
        <f>データ!T6</f>
        <v>8.69</v>
      </c>
      <c r="AU8" s="75"/>
      <c r="AV8" s="75"/>
      <c r="AW8" s="75"/>
      <c r="AX8" s="75"/>
      <c r="AY8" s="75"/>
      <c r="AZ8" s="75"/>
      <c r="BA8" s="75"/>
      <c r="BB8" s="75">
        <f>データ!U6</f>
        <v>5299.77</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f>データ!O6</f>
        <v>42.49</v>
      </c>
      <c r="J10" s="75"/>
      <c r="K10" s="75"/>
      <c r="L10" s="75"/>
      <c r="M10" s="75"/>
      <c r="N10" s="75"/>
      <c r="O10" s="75"/>
      <c r="P10" s="75">
        <f>データ!P6</f>
        <v>99.9</v>
      </c>
      <c r="Q10" s="75"/>
      <c r="R10" s="75"/>
      <c r="S10" s="75"/>
      <c r="T10" s="75"/>
      <c r="U10" s="75"/>
      <c r="V10" s="75"/>
      <c r="W10" s="75">
        <f>データ!Q6</f>
        <v>95.73</v>
      </c>
      <c r="X10" s="75"/>
      <c r="Y10" s="75"/>
      <c r="Z10" s="75"/>
      <c r="AA10" s="75"/>
      <c r="AB10" s="75"/>
      <c r="AC10" s="75"/>
      <c r="AD10" s="76">
        <f>データ!R6</f>
        <v>2613</v>
      </c>
      <c r="AE10" s="76"/>
      <c r="AF10" s="76"/>
      <c r="AG10" s="76"/>
      <c r="AH10" s="76"/>
      <c r="AI10" s="76"/>
      <c r="AJ10" s="76"/>
      <c r="AK10" s="2"/>
      <c r="AL10" s="76">
        <f>データ!V6</f>
        <v>46034</v>
      </c>
      <c r="AM10" s="76"/>
      <c r="AN10" s="76"/>
      <c r="AO10" s="76"/>
      <c r="AP10" s="76"/>
      <c r="AQ10" s="76"/>
      <c r="AR10" s="76"/>
      <c r="AS10" s="76"/>
      <c r="AT10" s="75">
        <f>データ!W6</f>
        <v>8.01</v>
      </c>
      <c r="AU10" s="75"/>
      <c r="AV10" s="75"/>
      <c r="AW10" s="75"/>
      <c r="AX10" s="75"/>
      <c r="AY10" s="75"/>
      <c r="AZ10" s="75"/>
      <c r="BA10" s="75"/>
      <c r="BB10" s="75">
        <f>データ!X6</f>
        <v>5747.07</v>
      </c>
      <c r="BC10" s="75"/>
      <c r="BD10" s="75"/>
      <c r="BE10" s="75"/>
      <c r="BF10" s="75"/>
      <c r="BG10" s="75"/>
      <c r="BH10" s="75"/>
      <c r="BI10" s="75"/>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5"/>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5"/>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5"/>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5"/>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5"/>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5"/>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5"/>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5"/>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5"/>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5"/>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5"/>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5"/>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5"/>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5"/>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5"/>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24sbCR9FtrYfKNLp6fj8rwhamUZ1XKKQ00LQeWotmFbhr7pUJRmfC5B+1cf9gjuUhsXQt/i/OqeamF1jHoS6fA==" saltValue="+AAVMsEPZ2YFXnBCc5bT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28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54</v>
      </c>
      <c r="B4" s="30"/>
      <c r="C4" s="30"/>
      <c r="D4" s="30"/>
      <c r="E4" s="30"/>
      <c r="F4" s="30"/>
      <c r="G4" s="30"/>
      <c r="H4" s="87"/>
      <c r="I4" s="88"/>
      <c r="J4" s="88"/>
      <c r="K4" s="88"/>
      <c r="L4" s="88"/>
      <c r="M4" s="88"/>
      <c r="N4" s="88"/>
      <c r="O4" s="88"/>
      <c r="P4" s="88"/>
      <c r="Q4" s="88"/>
      <c r="R4" s="88"/>
      <c r="S4" s="88"/>
      <c r="T4" s="88"/>
      <c r="U4" s="88"/>
      <c r="V4" s="88"/>
      <c r="W4" s="88"/>
      <c r="X4" s="89"/>
      <c r="Y4" s="83" t="s">
        <v>55</v>
      </c>
      <c r="Z4" s="83"/>
      <c r="AA4" s="83"/>
      <c r="AB4" s="83"/>
      <c r="AC4" s="83"/>
      <c r="AD4" s="83"/>
      <c r="AE4" s="83"/>
      <c r="AF4" s="83"/>
      <c r="AG4" s="83"/>
      <c r="AH4" s="83"/>
      <c r="AI4" s="83"/>
      <c r="AJ4" s="83" t="s">
        <v>56</v>
      </c>
      <c r="AK4" s="83"/>
      <c r="AL4" s="83"/>
      <c r="AM4" s="83"/>
      <c r="AN4" s="83"/>
      <c r="AO4" s="83"/>
      <c r="AP4" s="83"/>
      <c r="AQ4" s="83"/>
      <c r="AR4" s="83"/>
      <c r="AS4" s="83"/>
      <c r="AT4" s="83"/>
      <c r="AU4" s="83" t="s">
        <v>57</v>
      </c>
      <c r="AV4" s="83"/>
      <c r="AW4" s="83"/>
      <c r="AX4" s="83"/>
      <c r="AY4" s="83"/>
      <c r="AZ4" s="83"/>
      <c r="BA4" s="83"/>
      <c r="BB4" s="83"/>
      <c r="BC4" s="83"/>
      <c r="BD4" s="83"/>
      <c r="BE4" s="83"/>
      <c r="BF4" s="83" t="s">
        <v>58</v>
      </c>
      <c r="BG4" s="83"/>
      <c r="BH4" s="83"/>
      <c r="BI4" s="83"/>
      <c r="BJ4" s="83"/>
      <c r="BK4" s="83"/>
      <c r="BL4" s="83"/>
      <c r="BM4" s="83"/>
      <c r="BN4" s="83"/>
      <c r="BO4" s="83"/>
      <c r="BP4" s="83"/>
      <c r="BQ4" s="83" t="s">
        <v>59</v>
      </c>
      <c r="BR4" s="83"/>
      <c r="BS4" s="83"/>
      <c r="BT4" s="83"/>
      <c r="BU4" s="83"/>
      <c r="BV4" s="83"/>
      <c r="BW4" s="83"/>
      <c r="BX4" s="83"/>
      <c r="BY4" s="83"/>
      <c r="BZ4" s="83"/>
      <c r="CA4" s="83"/>
      <c r="CB4" s="83" t="s">
        <v>60</v>
      </c>
      <c r="CC4" s="83"/>
      <c r="CD4" s="83"/>
      <c r="CE4" s="83"/>
      <c r="CF4" s="83"/>
      <c r="CG4" s="83"/>
      <c r="CH4" s="83"/>
      <c r="CI4" s="83"/>
      <c r="CJ4" s="83"/>
      <c r="CK4" s="83"/>
      <c r="CL4" s="83"/>
      <c r="CM4" s="83" t="s">
        <v>61</v>
      </c>
      <c r="CN4" s="83"/>
      <c r="CO4" s="83"/>
      <c r="CP4" s="83"/>
      <c r="CQ4" s="83"/>
      <c r="CR4" s="83"/>
      <c r="CS4" s="83"/>
      <c r="CT4" s="83"/>
      <c r="CU4" s="83"/>
      <c r="CV4" s="83"/>
      <c r="CW4" s="83"/>
      <c r="CX4" s="83" t="s">
        <v>62</v>
      </c>
      <c r="CY4" s="83"/>
      <c r="CZ4" s="83"/>
      <c r="DA4" s="83"/>
      <c r="DB4" s="83"/>
      <c r="DC4" s="83"/>
      <c r="DD4" s="83"/>
      <c r="DE4" s="83"/>
      <c r="DF4" s="83"/>
      <c r="DG4" s="83"/>
      <c r="DH4" s="83"/>
      <c r="DI4" s="83" t="s">
        <v>63</v>
      </c>
      <c r="DJ4" s="83"/>
      <c r="DK4" s="83"/>
      <c r="DL4" s="83"/>
      <c r="DM4" s="83"/>
      <c r="DN4" s="83"/>
      <c r="DO4" s="83"/>
      <c r="DP4" s="83"/>
      <c r="DQ4" s="83"/>
      <c r="DR4" s="83"/>
      <c r="DS4" s="83"/>
      <c r="DT4" s="83" t="s">
        <v>64</v>
      </c>
      <c r="DU4" s="83"/>
      <c r="DV4" s="83"/>
      <c r="DW4" s="83"/>
      <c r="DX4" s="83"/>
      <c r="DY4" s="83"/>
      <c r="DZ4" s="83"/>
      <c r="EA4" s="83"/>
      <c r="EB4" s="83"/>
      <c r="EC4" s="83"/>
      <c r="ED4" s="83"/>
      <c r="EE4" s="83" t="s">
        <v>65</v>
      </c>
      <c r="EF4" s="83"/>
      <c r="EG4" s="83"/>
      <c r="EH4" s="83"/>
      <c r="EI4" s="83"/>
      <c r="EJ4" s="83"/>
      <c r="EK4" s="83"/>
      <c r="EL4" s="83"/>
      <c r="EM4" s="83"/>
      <c r="EN4" s="83"/>
      <c r="EO4" s="83"/>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403431</v>
      </c>
      <c r="D6" s="33">
        <f t="shared" si="3"/>
        <v>46</v>
      </c>
      <c r="E6" s="33">
        <f t="shared" si="3"/>
        <v>17</v>
      </c>
      <c r="F6" s="33">
        <f t="shared" si="3"/>
        <v>1</v>
      </c>
      <c r="G6" s="33">
        <f t="shared" si="3"/>
        <v>0</v>
      </c>
      <c r="H6" s="33" t="str">
        <f t="shared" si="3"/>
        <v>福岡県　志免町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42.49</v>
      </c>
      <c r="P6" s="34">
        <f t="shared" si="3"/>
        <v>99.9</v>
      </c>
      <c r="Q6" s="34">
        <f t="shared" si="3"/>
        <v>95.73</v>
      </c>
      <c r="R6" s="34">
        <f t="shared" si="3"/>
        <v>2613</v>
      </c>
      <c r="S6" s="34">
        <f t="shared" si="3"/>
        <v>46055</v>
      </c>
      <c r="T6" s="34">
        <f t="shared" si="3"/>
        <v>8.69</v>
      </c>
      <c r="U6" s="34">
        <f t="shared" si="3"/>
        <v>5299.77</v>
      </c>
      <c r="V6" s="34">
        <f t="shared" si="3"/>
        <v>46034</v>
      </c>
      <c r="W6" s="34">
        <f t="shared" si="3"/>
        <v>8.01</v>
      </c>
      <c r="X6" s="34">
        <f t="shared" si="3"/>
        <v>5747.07</v>
      </c>
      <c r="Y6" s="35">
        <f>IF(Y7="",NA(),Y7)</f>
        <v>109.98</v>
      </c>
      <c r="Z6" s="35">
        <f t="shared" ref="Z6:AH6" si="4">IF(Z7="",NA(),Z7)</f>
        <v>107.21</v>
      </c>
      <c r="AA6" s="35">
        <f t="shared" si="4"/>
        <v>108.4</v>
      </c>
      <c r="AB6" s="35">
        <f t="shared" si="4"/>
        <v>108.01</v>
      </c>
      <c r="AC6" s="35">
        <f t="shared" si="4"/>
        <v>110.46</v>
      </c>
      <c r="AD6" s="35">
        <f t="shared" si="4"/>
        <v>109.31</v>
      </c>
      <c r="AE6" s="35">
        <f t="shared" si="4"/>
        <v>110.59</v>
      </c>
      <c r="AF6" s="35">
        <f t="shared" si="4"/>
        <v>106.62</v>
      </c>
      <c r="AG6" s="35">
        <f t="shared" si="4"/>
        <v>106.66</v>
      </c>
      <c r="AH6" s="35">
        <f t="shared" si="4"/>
        <v>106.25</v>
      </c>
      <c r="AI6" s="34" t="str">
        <f>IF(AI7="","",IF(AI7="-","【-】","【"&amp;SUBSTITUTE(TEXT(AI7,"#,##0.00"),"-","△")&amp;"】"))</f>
        <v>【108.69】</v>
      </c>
      <c r="AJ6" s="34">
        <f>IF(AJ7="",NA(),AJ7)</f>
        <v>0</v>
      </c>
      <c r="AK6" s="34">
        <f t="shared" ref="AK6:AS6" si="5">IF(AK7="",NA(),AK7)</f>
        <v>0</v>
      </c>
      <c r="AL6" s="34">
        <f t="shared" si="5"/>
        <v>0</v>
      </c>
      <c r="AM6" s="34">
        <f t="shared" si="5"/>
        <v>0</v>
      </c>
      <c r="AN6" s="34">
        <f t="shared" si="5"/>
        <v>0</v>
      </c>
      <c r="AO6" s="35">
        <f t="shared" si="5"/>
        <v>3.73</v>
      </c>
      <c r="AP6" s="34">
        <f t="shared" si="5"/>
        <v>0</v>
      </c>
      <c r="AQ6" s="35">
        <f t="shared" si="5"/>
        <v>0.43</v>
      </c>
      <c r="AR6" s="35">
        <f t="shared" si="5"/>
        <v>0.72</v>
      </c>
      <c r="AS6" s="35">
        <f t="shared" si="5"/>
        <v>0.78</v>
      </c>
      <c r="AT6" s="34" t="str">
        <f>IF(AT7="","",IF(AT7="-","【-】","【"&amp;SUBSTITUTE(TEXT(AT7,"#,##0.00"),"-","△")&amp;"】"))</f>
        <v>【3.28】</v>
      </c>
      <c r="AU6" s="35">
        <f>IF(AU7="",NA(),AU7)</f>
        <v>77.790000000000006</v>
      </c>
      <c r="AV6" s="35">
        <f t="shared" ref="AV6:BD6" si="6">IF(AV7="",NA(),AV7)</f>
        <v>85.36</v>
      </c>
      <c r="AW6" s="35">
        <f t="shared" si="6"/>
        <v>89.08</v>
      </c>
      <c r="AX6" s="35">
        <f t="shared" si="6"/>
        <v>95.7</v>
      </c>
      <c r="AY6" s="35">
        <f t="shared" si="6"/>
        <v>103.73</v>
      </c>
      <c r="AZ6" s="35">
        <f t="shared" si="6"/>
        <v>96.91</v>
      </c>
      <c r="BA6" s="35">
        <f t="shared" si="6"/>
        <v>95.78</v>
      </c>
      <c r="BB6" s="35">
        <f t="shared" si="6"/>
        <v>76.95</v>
      </c>
      <c r="BC6" s="35">
        <f t="shared" si="6"/>
        <v>77.180000000000007</v>
      </c>
      <c r="BD6" s="35">
        <f t="shared" si="6"/>
        <v>67.2</v>
      </c>
      <c r="BE6" s="34" t="str">
        <f>IF(BE7="","",IF(BE7="-","【-】","【"&amp;SUBSTITUTE(TEXT(BE7,"#,##0.00"),"-","△")&amp;"】"))</f>
        <v>【69.49】</v>
      </c>
      <c r="BF6" s="35">
        <f>IF(BF7="",NA(),BF7)</f>
        <v>1544.86</v>
      </c>
      <c r="BG6" s="35">
        <f t="shared" ref="BG6:BO6" si="7">IF(BG7="",NA(),BG7)</f>
        <v>728.58</v>
      </c>
      <c r="BH6" s="35">
        <f t="shared" si="7"/>
        <v>684.69</v>
      </c>
      <c r="BI6" s="35">
        <f t="shared" si="7"/>
        <v>771.4</v>
      </c>
      <c r="BJ6" s="35">
        <f t="shared" si="7"/>
        <v>641.61</v>
      </c>
      <c r="BK6" s="35">
        <f t="shared" si="7"/>
        <v>1117.27</v>
      </c>
      <c r="BL6" s="35">
        <f t="shared" si="7"/>
        <v>1051.49</v>
      </c>
      <c r="BM6" s="35">
        <f t="shared" si="7"/>
        <v>991.69</v>
      </c>
      <c r="BN6" s="35">
        <f t="shared" si="7"/>
        <v>986.82</v>
      </c>
      <c r="BO6" s="35">
        <f t="shared" si="7"/>
        <v>1023.34</v>
      </c>
      <c r="BP6" s="34" t="str">
        <f>IF(BP7="","",IF(BP7="-","【-】","【"&amp;SUBSTITUTE(TEXT(BP7,"#,##0.00"),"-","△")&amp;"】"))</f>
        <v>【682.78】</v>
      </c>
      <c r="BQ6" s="35">
        <f>IF(BQ7="",NA(),BQ7)</f>
        <v>107.45</v>
      </c>
      <c r="BR6" s="35">
        <f t="shared" ref="BR6:BZ6" si="8">IF(BR7="",NA(),BR7)</f>
        <v>103.5</v>
      </c>
      <c r="BS6" s="35">
        <f t="shared" si="8"/>
        <v>105.24</v>
      </c>
      <c r="BT6" s="35">
        <f t="shared" si="8"/>
        <v>100</v>
      </c>
      <c r="BU6" s="35">
        <f t="shared" si="8"/>
        <v>100</v>
      </c>
      <c r="BV6" s="35">
        <f t="shared" si="8"/>
        <v>76.33</v>
      </c>
      <c r="BW6" s="35">
        <f t="shared" si="8"/>
        <v>80.11</v>
      </c>
      <c r="BX6" s="35">
        <f t="shared" si="8"/>
        <v>84.53</v>
      </c>
      <c r="BY6" s="35">
        <f t="shared" si="8"/>
        <v>84.02</v>
      </c>
      <c r="BZ6" s="35">
        <f t="shared" si="8"/>
        <v>82.26</v>
      </c>
      <c r="CA6" s="34" t="str">
        <f>IF(CA7="","",IF(CA7="-","【-】","【"&amp;SUBSTITUTE(TEXT(CA7,"#,##0.00"),"-","△")&amp;"】"))</f>
        <v>【100.91】</v>
      </c>
      <c r="CB6" s="35">
        <f>IF(CB7="",NA(),CB7)</f>
        <v>146.81</v>
      </c>
      <c r="CC6" s="35">
        <f t="shared" ref="CC6:CK6" si="9">IF(CC7="",NA(),CC7)</f>
        <v>151.44999999999999</v>
      </c>
      <c r="CD6" s="35">
        <f t="shared" si="9"/>
        <v>150.54</v>
      </c>
      <c r="CE6" s="35">
        <f t="shared" si="9"/>
        <v>161.82</v>
      </c>
      <c r="CF6" s="35">
        <f t="shared" si="9"/>
        <v>160.05000000000001</v>
      </c>
      <c r="CG6" s="35">
        <f t="shared" si="9"/>
        <v>164.13</v>
      </c>
      <c r="CH6" s="35">
        <f t="shared" si="9"/>
        <v>162.66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95.3</v>
      </c>
      <c r="CY6" s="35">
        <f t="shared" ref="CY6:DG6" si="11">IF(CY7="",NA(),CY7)</f>
        <v>95.52</v>
      </c>
      <c r="CZ6" s="35">
        <f t="shared" si="11"/>
        <v>95.72</v>
      </c>
      <c r="DA6" s="35">
        <f t="shared" si="11"/>
        <v>95.9</v>
      </c>
      <c r="DB6" s="35">
        <f t="shared" si="11"/>
        <v>95.92</v>
      </c>
      <c r="DC6" s="35">
        <f t="shared" si="11"/>
        <v>92.78</v>
      </c>
      <c r="DD6" s="35">
        <f t="shared" si="11"/>
        <v>92.9</v>
      </c>
      <c r="DE6" s="35">
        <f t="shared" si="11"/>
        <v>92.56</v>
      </c>
      <c r="DF6" s="35">
        <f t="shared" si="11"/>
        <v>92.4</v>
      </c>
      <c r="DG6" s="35">
        <f t="shared" si="11"/>
        <v>91.62</v>
      </c>
      <c r="DH6" s="34" t="str">
        <f>IF(DH7="","",IF(DH7="-","【-】","【"&amp;SUBSTITUTE(TEXT(DH7,"#,##0.00"),"-","△")&amp;"】"))</f>
        <v>【95.20】</v>
      </c>
      <c r="DI6" s="35">
        <f>IF(DI7="",NA(),DI7)</f>
        <v>10.18</v>
      </c>
      <c r="DJ6" s="35">
        <f t="shared" ref="DJ6:DR6" si="12">IF(DJ7="",NA(),DJ7)</f>
        <v>12.71</v>
      </c>
      <c r="DK6" s="35">
        <f t="shared" si="12"/>
        <v>15.21</v>
      </c>
      <c r="DL6" s="35">
        <f t="shared" si="12"/>
        <v>17.73</v>
      </c>
      <c r="DM6" s="35">
        <f t="shared" si="12"/>
        <v>20.239999999999998</v>
      </c>
      <c r="DN6" s="35">
        <f t="shared" si="12"/>
        <v>23.01</v>
      </c>
      <c r="DO6" s="35">
        <f t="shared" si="12"/>
        <v>22.86</v>
      </c>
      <c r="DP6" s="35">
        <f t="shared" si="12"/>
        <v>19.920000000000002</v>
      </c>
      <c r="DQ6" s="35">
        <f t="shared" si="12"/>
        <v>20.56</v>
      </c>
      <c r="DR6" s="35">
        <f t="shared" si="12"/>
        <v>14.75</v>
      </c>
      <c r="DS6" s="34" t="str">
        <f>IF(DS7="","",IF(DS7="-","【-】","【"&amp;SUBSTITUTE(TEXT(DS7,"#,##0.00"),"-","△")&amp;"】"))</f>
        <v>【38.60】</v>
      </c>
      <c r="DT6" s="34">
        <f>IF(DT7="",NA(),DT7)</f>
        <v>0</v>
      </c>
      <c r="DU6" s="35">
        <f t="shared" ref="DU6:EC6" si="13">IF(DU7="",NA(),DU7)</f>
        <v>12.34</v>
      </c>
      <c r="DV6" s="34">
        <f t="shared" si="13"/>
        <v>0</v>
      </c>
      <c r="DW6" s="34">
        <f t="shared" si="13"/>
        <v>0</v>
      </c>
      <c r="DX6" s="34">
        <f t="shared" si="13"/>
        <v>0</v>
      </c>
      <c r="DY6" s="34">
        <f t="shared" si="13"/>
        <v>0</v>
      </c>
      <c r="DZ6" s="35">
        <f t="shared" si="13"/>
        <v>1.52</v>
      </c>
      <c r="EA6" s="35">
        <f t="shared" si="13"/>
        <v>0.44</v>
      </c>
      <c r="EB6" s="35">
        <f t="shared" si="13"/>
        <v>0.42</v>
      </c>
      <c r="EC6" s="35">
        <f t="shared" si="13"/>
        <v>0.25</v>
      </c>
      <c r="ED6" s="34" t="str">
        <f>IF(ED7="","",IF(ED7="-","【-】","【"&amp;SUBSTITUTE(TEXT(ED7,"#,##0.00"),"-","△")&amp;"】"))</f>
        <v>【5.64】</v>
      </c>
      <c r="EE6" s="35">
        <f>IF(EE7="",NA(),EE7)</f>
        <v>0.18</v>
      </c>
      <c r="EF6" s="34">
        <f t="shared" ref="EF6:EN6" si="14">IF(EF7="",NA(),EF7)</f>
        <v>0</v>
      </c>
      <c r="EG6" s="34">
        <f t="shared" si="14"/>
        <v>0</v>
      </c>
      <c r="EH6" s="35">
        <f t="shared" si="14"/>
        <v>0.17</v>
      </c>
      <c r="EI6" s="35">
        <f t="shared" si="14"/>
        <v>0.1</v>
      </c>
      <c r="EJ6" s="35">
        <f t="shared" si="14"/>
        <v>0.05</v>
      </c>
      <c r="EK6" s="35">
        <f t="shared" si="14"/>
        <v>0.04</v>
      </c>
      <c r="EL6" s="35">
        <f t="shared" si="14"/>
        <v>0.05</v>
      </c>
      <c r="EM6" s="35">
        <f t="shared" si="14"/>
        <v>0.06</v>
      </c>
      <c r="EN6" s="35">
        <f t="shared" si="14"/>
        <v>0.04</v>
      </c>
      <c r="EO6" s="34" t="str">
        <f>IF(EO7="","",IF(EO7="-","【-】","【"&amp;SUBSTITUTE(TEXT(EO7,"#,##0.00"),"-","△")&amp;"】"))</f>
        <v>【0.23】</v>
      </c>
    </row>
    <row r="7" spans="1:148" s="36" customFormat="1" x14ac:dyDescent="0.15">
      <c r="A7" s="28"/>
      <c r="B7" s="37">
        <v>2018</v>
      </c>
      <c r="C7" s="37">
        <v>403431</v>
      </c>
      <c r="D7" s="37">
        <v>46</v>
      </c>
      <c r="E7" s="37">
        <v>17</v>
      </c>
      <c r="F7" s="37">
        <v>1</v>
      </c>
      <c r="G7" s="37">
        <v>0</v>
      </c>
      <c r="H7" s="37" t="s">
        <v>95</v>
      </c>
      <c r="I7" s="37" t="s">
        <v>96</v>
      </c>
      <c r="J7" s="37" t="s">
        <v>97</v>
      </c>
      <c r="K7" s="37" t="s">
        <v>98</v>
      </c>
      <c r="L7" s="37" t="s">
        <v>99</v>
      </c>
      <c r="M7" s="37" t="s">
        <v>100</v>
      </c>
      <c r="N7" s="38" t="s">
        <v>101</v>
      </c>
      <c r="O7" s="38">
        <v>42.49</v>
      </c>
      <c r="P7" s="38">
        <v>99.9</v>
      </c>
      <c r="Q7" s="38">
        <v>95.73</v>
      </c>
      <c r="R7" s="38">
        <v>2613</v>
      </c>
      <c r="S7" s="38">
        <v>46055</v>
      </c>
      <c r="T7" s="38">
        <v>8.69</v>
      </c>
      <c r="U7" s="38">
        <v>5299.77</v>
      </c>
      <c r="V7" s="38">
        <v>46034</v>
      </c>
      <c r="W7" s="38">
        <v>8.01</v>
      </c>
      <c r="X7" s="38">
        <v>5747.07</v>
      </c>
      <c r="Y7" s="38">
        <v>109.98</v>
      </c>
      <c r="Z7" s="38">
        <v>107.21</v>
      </c>
      <c r="AA7" s="38">
        <v>108.4</v>
      </c>
      <c r="AB7" s="38">
        <v>108.01</v>
      </c>
      <c r="AC7" s="38">
        <v>110.46</v>
      </c>
      <c r="AD7" s="38">
        <v>109.31</v>
      </c>
      <c r="AE7" s="38">
        <v>110.59</v>
      </c>
      <c r="AF7" s="38">
        <v>106.62</v>
      </c>
      <c r="AG7" s="38">
        <v>106.66</v>
      </c>
      <c r="AH7" s="38">
        <v>106.25</v>
      </c>
      <c r="AI7" s="38">
        <v>108.69</v>
      </c>
      <c r="AJ7" s="38">
        <v>0</v>
      </c>
      <c r="AK7" s="38">
        <v>0</v>
      </c>
      <c r="AL7" s="38">
        <v>0</v>
      </c>
      <c r="AM7" s="38">
        <v>0</v>
      </c>
      <c r="AN7" s="38">
        <v>0</v>
      </c>
      <c r="AO7" s="38">
        <v>3.73</v>
      </c>
      <c r="AP7" s="38">
        <v>0</v>
      </c>
      <c r="AQ7" s="38">
        <v>0.43</v>
      </c>
      <c r="AR7" s="38">
        <v>0.72</v>
      </c>
      <c r="AS7" s="38">
        <v>0.78</v>
      </c>
      <c r="AT7" s="38">
        <v>3.28</v>
      </c>
      <c r="AU7" s="38">
        <v>77.790000000000006</v>
      </c>
      <c r="AV7" s="38">
        <v>85.36</v>
      </c>
      <c r="AW7" s="38">
        <v>89.08</v>
      </c>
      <c r="AX7" s="38">
        <v>95.7</v>
      </c>
      <c r="AY7" s="38">
        <v>103.73</v>
      </c>
      <c r="AZ7" s="38">
        <v>96.91</v>
      </c>
      <c r="BA7" s="38">
        <v>95.78</v>
      </c>
      <c r="BB7" s="38">
        <v>76.95</v>
      </c>
      <c r="BC7" s="38">
        <v>77.180000000000007</v>
      </c>
      <c r="BD7" s="38">
        <v>67.2</v>
      </c>
      <c r="BE7" s="38">
        <v>69.489999999999995</v>
      </c>
      <c r="BF7" s="38">
        <v>1544.86</v>
      </c>
      <c r="BG7" s="38">
        <v>728.58</v>
      </c>
      <c r="BH7" s="38">
        <v>684.69</v>
      </c>
      <c r="BI7" s="38">
        <v>771.4</v>
      </c>
      <c r="BJ7" s="38">
        <v>641.61</v>
      </c>
      <c r="BK7" s="38">
        <v>1117.27</v>
      </c>
      <c r="BL7" s="38">
        <v>1051.49</v>
      </c>
      <c r="BM7" s="38">
        <v>991.69</v>
      </c>
      <c r="BN7" s="38">
        <v>986.82</v>
      </c>
      <c r="BO7" s="38">
        <v>1023.34</v>
      </c>
      <c r="BP7" s="38">
        <v>682.78</v>
      </c>
      <c r="BQ7" s="38">
        <v>107.45</v>
      </c>
      <c r="BR7" s="38">
        <v>103.5</v>
      </c>
      <c r="BS7" s="38">
        <v>105.24</v>
      </c>
      <c r="BT7" s="38">
        <v>100</v>
      </c>
      <c r="BU7" s="38">
        <v>100</v>
      </c>
      <c r="BV7" s="38">
        <v>76.33</v>
      </c>
      <c r="BW7" s="38">
        <v>80.11</v>
      </c>
      <c r="BX7" s="38">
        <v>84.53</v>
      </c>
      <c r="BY7" s="38">
        <v>84.02</v>
      </c>
      <c r="BZ7" s="38">
        <v>82.26</v>
      </c>
      <c r="CA7" s="38">
        <v>100.91</v>
      </c>
      <c r="CB7" s="38">
        <v>146.81</v>
      </c>
      <c r="CC7" s="38">
        <v>151.44999999999999</v>
      </c>
      <c r="CD7" s="38">
        <v>150.54</v>
      </c>
      <c r="CE7" s="38">
        <v>161.82</v>
      </c>
      <c r="CF7" s="38">
        <v>160.05000000000001</v>
      </c>
      <c r="CG7" s="38">
        <v>164.13</v>
      </c>
      <c r="CH7" s="38">
        <v>162.66</v>
      </c>
      <c r="CI7" s="38">
        <v>154.69999999999999</v>
      </c>
      <c r="CJ7" s="38">
        <v>154.83000000000001</v>
      </c>
      <c r="CK7" s="38">
        <v>154.25</v>
      </c>
      <c r="CL7" s="38">
        <v>136.86000000000001</v>
      </c>
      <c r="CM7" s="38" t="s">
        <v>101</v>
      </c>
      <c r="CN7" s="38" t="s">
        <v>101</v>
      </c>
      <c r="CO7" s="38" t="s">
        <v>101</v>
      </c>
      <c r="CP7" s="38" t="s">
        <v>101</v>
      </c>
      <c r="CQ7" s="38" t="s">
        <v>101</v>
      </c>
      <c r="CR7" s="38">
        <v>58.28</v>
      </c>
      <c r="CS7" s="38">
        <v>56.67</v>
      </c>
      <c r="CT7" s="38">
        <v>58.04</v>
      </c>
      <c r="CU7" s="38">
        <v>59.9</v>
      </c>
      <c r="CV7" s="38">
        <v>64.510000000000005</v>
      </c>
      <c r="CW7" s="38">
        <v>58.98</v>
      </c>
      <c r="CX7" s="38">
        <v>95.3</v>
      </c>
      <c r="CY7" s="38">
        <v>95.52</v>
      </c>
      <c r="CZ7" s="38">
        <v>95.72</v>
      </c>
      <c r="DA7" s="38">
        <v>95.9</v>
      </c>
      <c r="DB7" s="38">
        <v>95.92</v>
      </c>
      <c r="DC7" s="38">
        <v>92.78</v>
      </c>
      <c r="DD7" s="38">
        <v>92.9</v>
      </c>
      <c r="DE7" s="38">
        <v>92.56</v>
      </c>
      <c r="DF7" s="38">
        <v>92.4</v>
      </c>
      <c r="DG7" s="38">
        <v>91.62</v>
      </c>
      <c r="DH7" s="38">
        <v>95.2</v>
      </c>
      <c r="DI7" s="38">
        <v>10.18</v>
      </c>
      <c r="DJ7" s="38">
        <v>12.71</v>
      </c>
      <c r="DK7" s="38">
        <v>15.21</v>
      </c>
      <c r="DL7" s="38">
        <v>17.73</v>
      </c>
      <c r="DM7" s="38">
        <v>20.239999999999998</v>
      </c>
      <c r="DN7" s="38">
        <v>23.01</v>
      </c>
      <c r="DO7" s="38">
        <v>22.86</v>
      </c>
      <c r="DP7" s="38">
        <v>19.920000000000002</v>
      </c>
      <c r="DQ7" s="38">
        <v>20.56</v>
      </c>
      <c r="DR7" s="38">
        <v>14.75</v>
      </c>
      <c r="DS7" s="38">
        <v>38.6</v>
      </c>
      <c r="DT7" s="38">
        <v>0</v>
      </c>
      <c r="DU7" s="38">
        <v>12.34</v>
      </c>
      <c r="DV7" s="38">
        <v>0</v>
      </c>
      <c r="DW7" s="38">
        <v>0</v>
      </c>
      <c r="DX7" s="38">
        <v>0</v>
      </c>
      <c r="DY7" s="38">
        <v>0</v>
      </c>
      <c r="DZ7" s="38">
        <v>1.52</v>
      </c>
      <c r="EA7" s="38">
        <v>0.44</v>
      </c>
      <c r="EB7" s="38">
        <v>0.42</v>
      </c>
      <c r="EC7" s="38">
        <v>0.25</v>
      </c>
      <c r="ED7" s="38">
        <v>5.64</v>
      </c>
      <c r="EE7" s="38">
        <v>0.18</v>
      </c>
      <c r="EF7" s="38">
        <v>0</v>
      </c>
      <c r="EG7" s="38">
        <v>0</v>
      </c>
      <c r="EH7" s="38">
        <v>0.17</v>
      </c>
      <c r="EI7" s="38">
        <v>0.1</v>
      </c>
      <c r="EJ7" s="38">
        <v>0.05</v>
      </c>
      <c r="EK7" s="38">
        <v>0.04</v>
      </c>
      <c r="EL7" s="38">
        <v>0.05</v>
      </c>
      <c r="EM7" s="38">
        <v>0.06</v>
      </c>
      <c r="EN7" s="38">
        <v>0.04</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2020-01-20T07:05:11Z</cp:lastPrinted>
  <dcterms:created xsi:type="dcterms:W3CDTF">2019-12-05T04:47:24Z</dcterms:created>
  <dcterms:modified xsi:type="dcterms:W3CDTF">2020-01-28T05:28:04Z</dcterms:modified>
  <cp:category/>
</cp:coreProperties>
</file>